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ntnu-my.sharepoint.com/personal/stanko_ntnu_no/Documents/Documents/Semester/2023_1/TPG4230/re-sit_Exam/"/>
    </mc:Choice>
  </mc:AlternateContent>
  <xr:revisionPtr revIDLastSave="177" documentId="8_{8FD25186-8AA7-4175-83B3-59AB41A1B15B}" xr6:coauthVersionLast="47" xr6:coauthVersionMax="47" xr10:uidLastSave="{FAF91A4F-13DF-44DE-A0AD-7CFB5468E3F0}"/>
  <bookViews>
    <workbookView xWindow="-120" yWindow="-120" windowWidth="51840" windowHeight="21120" xr2:uid="{D66D5E52-3076-4BFE-AFFD-6DF609243E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D9" i="1"/>
  <c r="I23" i="1"/>
  <c r="H23" i="1"/>
  <c r="G23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G13" i="1"/>
  <c r="G14" i="1"/>
  <c r="G15" i="1"/>
  <c r="G16" i="1"/>
  <c r="G17" i="1"/>
  <c r="G18" i="1"/>
  <c r="G19" i="1"/>
  <c r="G20" i="1"/>
  <c r="G21" i="1"/>
  <c r="G22" i="1"/>
  <c r="G12" i="1"/>
  <c r="C13" i="1"/>
  <c r="C14" i="1"/>
  <c r="C15" i="1"/>
  <c r="C16" i="1"/>
  <c r="C17" i="1"/>
  <c r="C18" i="1"/>
  <c r="C19" i="1"/>
  <c r="C20" i="1"/>
  <c r="C21" i="1"/>
  <c r="C22" i="1"/>
  <c r="C12" i="1"/>
</calcChain>
</file>

<file path=xl/sharedStrings.xml><?xml version="1.0" encoding="utf-8"?>
<sst xmlns="http://schemas.openxmlformats.org/spreadsheetml/2006/main" count="32" uniqueCount="28">
  <si>
    <t>year</t>
  </si>
  <si>
    <t>Start of prod</t>
  </si>
  <si>
    <t>Discount factor</t>
  </si>
  <si>
    <t>Option 1</t>
  </si>
  <si>
    <t>Option 2</t>
  </si>
  <si>
    <t>Option 3</t>
  </si>
  <si>
    <t>Expenses [1E06 NOK]</t>
  </si>
  <si>
    <t>End of production</t>
  </si>
  <si>
    <t>Yearly oil production (option 1)</t>
  </si>
  <si>
    <t>Yearly oil production (option 2)</t>
  </si>
  <si>
    <t>Yearly oil production (option 3)</t>
  </si>
  <si>
    <t>Discounted Revenue (option 1)</t>
  </si>
  <si>
    <t>[1E06 NOK]</t>
  </si>
  <si>
    <t>[1E06 Sm3]</t>
  </si>
  <si>
    <t>Discounted Revenue (option 2)</t>
  </si>
  <si>
    <t>Discounted Revenue (option 3)</t>
  </si>
  <si>
    <t>Nr operational days in a year</t>
  </si>
  <si>
    <t>Oil price [NOK/Sm3]</t>
  </si>
  <si>
    <t>Discount rate</t>
  </si>
  <si>
    <t>NPV [1E06 USD]=</t>
  </si>
  <si>
    <t>Red is input</t>
  </si>
  <si>
    <t>Blue is calculated</t>
  </si>
  <si>
    <t>Plateau rate [Sm3/d]=</t>
  </si>
  <si>
    <t>1. Populate colum C. The discount factor is 1/(1+i)^t, where i is the discount rate in fraction, and t is year, counted from year "0".</t>
  </si>
  <si>
    <t>2. Calculate plateau rate (Cells D,E,F 10). It is yearly oil production (for the period where it is constant) divided by number of days in a year</t>
  </si>
  <si>
    <t>3. Calculated discounted revenue (columns G, H, I). It is oil price times discunt factor times yearly oil produced (columns D, E and F)</t>
  </si>
  <si>
    <t>4. calculate NPV for each option as the sum of the colum (G, H  or I) plus the expenses of each option.</t>
  </si>
  <si>
    <t>5. The plateau rate that gives highest NPV is 9945.6 Sm3/d.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</si>
</sst>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/>
    <xf numFmtId="165" fontId="3" fillId="0" borderId="0" xfId="0" applyNumberFormat="1" applyFont="1"/>
    <xf numFmtId="1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751D-8AAB-42AF-B3A5-6A9A74A75EFA}">
  <dimension ref="A1:I30"/>
  <sheetViews>
    <sheetView tabSelected="1" workbookViewId="0">
      <selection activeCell="C31" sqref="C31"/>
    </sheetView>
  </sheetViews>
  <sheetFormatPr defaultRowHeight="15" x14ac:dyDescent="0.25"/>
  <cols>
    <col min="1" max="1" width="26.28515625" customWidth="1"/>
    <col min="3" max="3" width="20.7109375" customWidth="1"/>
    <col min="4" max="5" width="28.5703125" customWidth="1"/>
    <col min="6" max="6" width="28.140625" bestFit="1" customWidth="1"/>
    <col min="7" max="7" width="29.42578125" customWidth="1"/>
    <col min="8" max="9" width="29" bestFit="1" customWidth="1"/>
  </cols>
  <sheetData>
    <row r="1" spans="1:9" x14ac:dyDescent="0.25">
      <c r="A1" s="2" t="s">
        <v>18</v>
      </c>
      <c r="B1" s="1">
        <v>0.12</v>
      </c>
      <c r="E1" s="1" t="s">
        <v>20</v>
      </c>
    </row>
    <row r="2" spans="1:9" x14ac:dyDescent="0.25">
      <c r="A2" s="2" t="s">
        <v>17</v>
      </c>
      <c r="B2" s="1">
        <v>3593.7</v>
      </c>
      <c r="E2" s="10" t="s">
        <v>21</v>
      </c>
    </row>
    <row r="3" spans="1:9" x14ac:dyDescent="0.25">
      <c r="A3" s="2" t="s">
        <v>16</v>
      </c>
      <c r="B3" s="1">
        <v>350</v>
      </c>
    </row>
    <row r="4" spans="1:9" x14ac:dyDescent="0.25">
      <c r="D4" s="3" t="s">
        <v>6</v>
      </c>
    </row>
    <row r="5" spans="1:9" x14ac:dyDescent="0.25">
      <c r="C5" s="2" t="s">
        <v>3</v>
      </c>
      <c r="D5" s="6">
        <v>-19076.627508865509</v>
      </c>
    </row>
    <row r="6" spans="1:9" x14ac:dyDescent="0.25">
      <c r="C6" s="2" t="s">
        <v>4</v>
      </c>
      <c r="D6" s="6">
        <v>-22088.808188373936</v>
      </c>
    </row>
    <row r="7" spans="1:9" x14ac:dyDescent="0.25">
      <c r="C7" s="2" t="s">
        <v>5</v>
      </c>
      <c r="D7" s="6">
        <v>-13278.050677130537</v>
      </c>
    </row>
    <row r="9" spans="1:9" x14ac:dyDescent="0.25">
      <c r="C9" s="2" t="s">
        <v>22</v>
      </c>
      <c r="D9" s="5">
        <f>D14*1000000/$B$3</f>
        <v>7441.5909361979657</v>
      </c>
      <c r="E9" s="5">
        <f t="shared" ref="E9:F9" si="0">E14*1000000/$B$3</f>
        <v>9945.5873900643346</v>
      </c>
      <c r="F9" s="5">
        <f t="shared" si="0"/>
        <v>4778.2388650302119</v>
      </c>
    </row>
    <row r="10" spans="1:9" x14ac:dyDescent="0.25">
      <c r="B10" s="3" t="s">
        <v>0</v>
      </c>
      <c r="C10" s="3" t="s">
        <v>2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14</v>
      </c>
      <c r="I10" s="3" t="s">
        <v>15</v>
      </c>
    </row>
    <row r="11" spans="1:9" x14ac:dyDescent="0.25">
      <c r="D11" s="3" t="s">
        <v>13</v>
      </c>
      <c r="E11" s="3" t="s">
        <v>13</v>
      </c>
      <c r="F11" s="3" t="s">
        <v>13</v>
      </c>
      <c r="G11" s="3" t="s">
        <v>12</v>
      </c>
      <c r="H11" s="3" t="s">
        <v>12</v>
      </c>
      <c r="I11" s="3" t="s">
        <v>12</v>
      </c>
    </row>
    <row r="12" spans="1:9" x14ac:dyDescent="0.25">
      <c r="A12" s="2" t="s">
        <v>1</v>
      </c>
      <c r="B12" s="1">
        <v>5</v>
      </c>
      <c r="C12" s="4">
        <f>1/((1+$B$1)^B12)</f>
        <v>0.56742685571859919</v>
      </c>
      <c r="D12" s="7">
        <v>2.4875220648154786</v>
      </c>
      <c r="E12" s="7">
        <v>3.4809555865225605</v>
      </c>
      <c r="F12" s="8">
        <v>1.6723836027605741</v>
      </c>
      <c r="G12" s="5">
        <f>$C12*D12*$B$2</f>
        <v>5072.4601985782401</v>
      </c>
      <c r="H12" s="5">
        <f t="shared" ref="H12:I22" si="1">$C12*E12*$B$2</f>
        <v>7098.2319776785725</v>
      </c>
      <c r="I12" s="5">
        <f t="shared" si="1"/>
        <v>3410.2609105447918</v>
      </c>
    </row>
    <row r="13" spans="1:9" x14ac:dyDescent="0.25">
      <c r="A13" s="2"/>
      <c r="B13" s="1">
        <v>6</v>
      </c>
      <c r="C13" s="4">
        <f t="shared" ref="C13:C22" si="2">1/((1+$B$1)^B13)</f>
        <v>0.50663112117732068</v>
      </c>
      <c r="D13" s="7">
        <v>2.6045568276692861</v>
      </c>
      <c r="E13" s="7">
        <v>3.4809555865225605</v>
      </c>
      <c r="F13" s="8">
        <v>1.6723836027605741</v>
      </c>
      <c r="G13" s="5">
        <f t="shared" ref="G13:G22" si="3">$C13*D13*$B$2</f>
        <v>4742.0652026413245</v>
      </c>
      <c r="H13" s="5">
        <f t="shared" si="1"/>
        <v>6337.707122927297</v>
      </c>
      <c r="I13" s="5">
        <f t="shared" si="1"/>
        <v>3044.8758129864209</v>
      </c>
    </row>
    <row r="14" spans="1:9" x14ac:dyDescent="0.25">
      <c r="A14" s="2"/>
      <c r="B14" s="1">
        <v>7</v>
      </c>
      <c r="C14" s="4">
        <f t="shared" si="2"/>
        <v>0.45234921533689343</v>
      </c>
      <c r="D14" s="7">
        <v>2.6045568276692879</v>
      </c>
      <c r="E14" s="7">
        <v>3.4809555865225175</v>
      </c>
      <c r="F14" s="8">
        <v>1.6723836027605741</v>
      </c>
      <c r="G14" s="5">
        <f t="shared" si="3"/>
        <v>4233.9867880726142</v>
      </c>
      <c r="H14" s="5">
        <f t="shared" si="1"/>
        <v>5658.6670740421587</v>
      </c>
      <c r="I14" s="5">
        <f t="shared" si="1"/>
        <v>2718.6391187378758</v>
      </c>
    </row>
    <row r="15" spans="1:9" x14ac:dyDescent="0.25">
      <c r="A15" s="2"/>
      <c r="B15" s="1">
        <v>8</v>
      </c>
      <c r="C15" s="4">
        <f t="shared" si="2"/>
        <v>0.4038832279793691</v>
      </c>
      <c r="D15" s="7">
        <v>2.6045568276692439</v>
      </c>
      <c r="E15" s="7">
        <v>2.9299409770412099</v>
      </c>
      <c r="F15" s="8">
        <v>1.672383602760525</v>
      </c>
      <c r="G15" s="5">
        <f t="shared" si="3"/>
        <v>3780.3453464933414</v>
      </c>
      <c r="H15" s="5">
        <f t="shared" si="1"/>
        <v>4252.6193402236922</v>
      </c>
      <c r="I15" s="5">
        <f t="shared" si="1"/>
        <v>2427.3563560158887</v>
      </c>
    </row>
    <row r="16" spans="1:9" x14ac:dyDescent="0.25">
      <c r="A16" s="2"/>
      <c r="B16" s="1">
        <v>9</v>
      </c>
      <c r="C16" s="4">
        <f t="shared" si="2"/>
        <v>0.36061002498157957</v>
      </c>
      <c r="D16" s="7">
        <v>2.5740404629360603</v>
      </c>
      <c r="E16" s="7">
        <v>2.1069233656207151</v>
      </c>
      <c r="F16" s="8">
        <v>1.6723836027605161</v>
      </c>
      <c r="G16" s="5">
        <f t="shared" si="3"/>
        <v>3335.7614481021387</v>
      </c>
      <c r="H16" s="5">
        <f t="shared" si="1"/>
        <v>2730.4130756074173</v>
      </c>
      <c r="I16" s="5">
        <f t="shared" si="1"/>
        <v>2167.2824607284606</v>
      </c>
    </row>
    <row r="17" spans="1:9" x14ac:dyDescent="0.25">
      <c r="A17" s="2"/>
      <c r="B17" s="1">
        <v>10</v>
      </c>
      <c r="C17" s="4">
        <f t="shared" si="2"/>
        <v>0.32197323659069599</v>
      </c>
      <c r="D17" s="7">
        <v>2.2319402137253634</v>
      </c>
      <c r="E17" s="7">
        <v>1.6781397080441409</v>
      </c>
      <c r="F17" s="8">
        <v>1.6723836027605377</v>
      </c>
      <c r="G17" s="5">
        <f t="shared" si="3"/>
        <v>2582.5227145730182</v>
      </c>
      <c r="H17" s="5">
        <f t="shared" si="1"/>
        <v>1941.7338724397384</v>
      </c>
      <c r="I17" s="5">
        <f t="shared" si="1"/>
        <v>1935.073625650436</v>
      </c>
    </row>
    <row r="18" spans="1:9" x14ac:dyDescent="0.25">
      <c r="A18" s="2"/>
      <c r="B18" s="1">
        <v>11</v>
      </c>
      <c r="C18" s="4">
        <f t="shared" si="2"/>
        <v>0.28747610409883567</v>
      </c>
      <c r="D18" s="7">
        <v>1.745893008747921</v>
      </c>
      <c r="E18" s="7">
        <v>1.4206650267093799</v>
      </c>
      <c r="F18" s="8">
        <v>1.6723836027605143</v>
      </c>
      <c r="G18" s="5">
        <f t="shared" si="3"/>
        <v>1803.6870873036203</v>
      </c>
      <c r="H18" s="5">
        <f t="shared" si="1"/>
        <v>1467.6931239315913</v>
      </c>
      <c r="I18" s="5">
        <f t="shared" si="1"/>
        <v>1727.7443086164365</v>
      </c>
    </row>
    <row r="19" spans="1:9" x14ac:dyDescent="0.25">
      <c r="A19" s="2"/>
      <c r="B19" s="1">
        <v>12</v>
      </c>
      <c r="C19" s="4">
        <f t="shared" si="2"/>
        <v>0.25667509294538904</v>
      </c>
      <c r="D19" s="7">
        <v>1.4618740236309149</v>
      </c>
      <c r="E19" s="7">
        <v>1.248903106283354</v>
      </c>
      <c r="F19" s="8">
        <v>1.6519177420153177</v>
      </c>
      <c r="G19" s="5">
        <f t="shared" si="3"/>
        <v>1348.4520153030871</v>
      </c>
      <c r="H19" s="5">
        <f t="shared" si="1"/>
        <v>1152.0048125646579</v>
      </c>
      <c r="I19" s="5">
        <f t="shared" si="1"/>
        <v>1523.7508652098975</v>
      </c>
    </row>
    <row r="20" spans="1:9" x14ac:dyDescent="0.25">
      <c r="A20" s="2"/>
      <c r="B20" s="1">
        <v>13</v>
      </c>
      <c r="C20" s="4">
        <f t="shared" si="2"/>
        <v>0.22917419012981158</v>
      </c>
      <c r="D20" s="7">
        <v>1.2766190889560662</v>
      </c>
      <c r="E20" s="7">
        <v>1.1226101235504569</v>
      </c>
      <c r="F20" s="8">
        <v>1.5091333150108108</v>
      </c>
      <c r="G20" s="5">
        <f t="shared" si="3"/>
        <v>1051.4021456181122</v>
      </c>
      <c r="H20" s="5">
        <f t="shared" si="1"/>
        <v>924.56293565118699</v>
      </c>
      <c r="I20" s="5">
        <f t="shared" si="1"/>
        <v>1242.8969762027007</v>
      </c>
    </row>
    <row r="21" spans="1:9" x14ac:dyDescent="0.25">
      <c r="A21" s="2"/>
      <c r="B21" s="1">
        <v>14</v>
      </c>
      <c r="C21" s="4">
        <f t="shared" si="2"/>
        <v>0.20461981261590317</v>
      </c>
      <c r="D21" s="7">
        <v>1.1434114445708128</v>
      </c>
      <c r="E21" s="7">
        <v>1.0200195869668249</v>
      </c>
      <c r="F21" s="8">
        <v>1.2885923514595399</v>
      </c>
      <c r="G21" s="5">
        <f t="shared" si="3"/>
        <v>840.7987107076068</v>
      </c>
      <c r="H21" s="5">
        <f t="shared" si="1"/>
        <v>750.06346813340645</v>
      </c>
      <c r="I21" s="5">
        <f t="shared" si="1"/>
        <v>947.55636116756159</v>
      </c>
    </row>
    <row r="22" spans="1:9" x14ac:dyDescent="0.25">
      <c r="A22" s="2" t="s">
        <v>7</v>
      </c>
      <c r="B22" s="1">
        <v>15</v>
      </c>
      <c r="C22" s="4">
        <f t="shared" si="2"/>
        <v>0.18269626126419927</v>
      </c>
      <c r="D22" s="7">
        <v>1.0376841789314137</v>
      </c>
      <c r="E22" s="7">
        <v>0.92833373540961572</v>
      </c>
      <c r="F22" s="8">
        <v>1.1214313259538917</v>
      </c>
      <c r="G22" s="5">
        <f t="shared" si="3"/>
        <v>681.29731108446504</v>
      </c>
      <c r="H22" s="5">
        <f t="shared" si="1"/>
        <v>609.50267004636669</v>
      </c>
      <c r="I22" s="5">
        <f t="shared" si="1"/>
        <v>736.28196560253377</v>
      </c>
    </row>
    <row r="23" spans="1:9" x14ac:dyDescent="0.25">
      <c r="C23" s="4"/>
      <c r="F23" s="9" t="s">
        <v>19</v>
      </c>
      <c r="G23" s="5">
        <f>SUM(G12:G22)+D5</f>
        <v>10396.151459612058</v>
      </c>
      <c r="H23" s="5">
        <f>SUM(H12:H22)+D6</f>
        <v>10834.391284872145</v>
      </c>
      <c r="I23" s="5">
        <f>SUM(I12:I22)+D7</f>
        <v>8603.6680843324684</v>
      </c>
    </row>
    <row r="26" spans="1:9" x14ac:dyDescent="0.25">
      <c r="C26" t="s">
        <v>23</v>
      </c>
    </row>
    <row r="27" spans="1:9" x14ac:dyDescent="0.25">
      <c r="C27" t="s">
        <v>24</v>
      </c>
    </row>
    <row r="28" spans="1:9" x14ac:dyDescent="0.25">
      <c r="C28" t="s">
        <v>25</v>
      </c>
    </row>
    <row r="29" spans="1:9" x14ac:dyDescent="0.25">
      <c r="C29" t="s">
        <v>26</v>
      </c>
    </row>
    <row r="30" spans="1:9" x14ac:dyDescent="0.25">
      <c r="C30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 Stanko</cp:lastModifiedBy>
  <dcterms:created xsi:type="dcterms:W3CDTF">2021-01-13T12:54:33Z</dcterms:created>
  <dcterms:modified xsi:type="dcterms:W3CDTF">2023-07-03T07:57:06Z</dcterms:modified>
</cp:coreProperties>
</file>