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studntnu-my.sharepoint.com/personal/stianmyd_ntnu_no/Documents/Documents/NTNU/Doctor's Degree/2020-PhD/TPG4135-Teaching/Exam/Task-a-Gas-Oil-Separator-Flash-Calculation/Final/"/>
    </mc:Choice>
  </mc:AlternateContent>
  <xr:revisionPtr revIDLastSave="1" documentId="8_{3FB62E10-8E93-477E-9654-B110BE7A2DE2}" xr6:coauthVersionLast="45" xr6:coauthVersionMax="45" xr10:uidLastSave="{88448E51-FC09-4CEC-B798-0B3FF4ED63AB}"/>
  <bookViews>
    <workbookView xWindow="-11820" yWindow="-21720" windowWidth="51840" windowHeight="21240" xr2:uid="{1324B834-78A1-43F3-8E7A-E728EA2C3475}"/>
  </bookViews>
  <sheets>
    <sheet name="Task-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C27" i="1"/>
  <c r="C26" i="1"/>
  <c r="F24" i="1"/>
  <c r="E24" i="1"/>
</calcChain>
</file>

<file path=xl/sharedStrings.xml><?xml version="1.0" encoding="utf-8"?>
<sst xmlns="http://schemas.openxmlformats.org/spreadsheetml/2006/main" count="90" uniqueCount="53">
  <si>
    <r>
      <t>TPG4135</t>
    </r>
    <r>
      <rPr>
        <b/>
        <sz val="16"/>
        <color theme="1"/>
        <rFont val="Calibri"/>
        <family val="2"/>
      </rPr>
      <t>—</t>
    </r>
    <r>
      <rPr>
        <b/>
        <sz val="16"/>
        <color theme="1"/>
        <rFont val="Arial"/>
        <family val="2"/>
      </rPr>
      <t>Exam Spring 2020</t>
    </r>
  </si>
  <si>
    <t>Gas/Oil Separator: Flash Calculations</t>
  </si>
  <si>
    <t>Candidate Number</t>
  </si>
  <si>
    <t>1st Stage Separator</t>
  </si>
  <si>
    <t>Components</t>
  </si>
  <si>
    <t>zi</t>
  </si>
  <si>
    <t>Ki</t>
  </si>
  <si>
    <t>xi</t>
  </si>
  <si>
    <t>yi</t>
  </si>
  <si>
    <t>hi</t>
  </si>
  <si>
    <t>N2</t>
  </si>
  <si>
    <t>CO2</t>
  </si>
  <si>
    <t>C1</t>
  </si>
  <si>
    <t>C2</t>
  </si>
  <si>
    <t>C3</t>
  </si>
  <si>
    <t>i-C4</t>
  </si>
  <si>
    <t>C4</t>
  </si>
  <si>
    <t>i-C5</t>
  </si>
  <si>
    <t>C5</t>
  </si>
  <si>
    <t>C6</t>
  </si>
  <si>
    <t>Sum</t>
  </si>
  <si>
    <t>Fg1,max</t>
  </si>
  <si>
    <t>Fg1,min</t>
  </si>
  <si>
    <t>Fg1</t>
  </si>
  <si>
    <t>h(Fg1)</t>
  </si>
  <si>
    <t>Fg2,min</t>
  </si>
  <si>
    <t>Fg2,max</t>
  </si>
  <si>
    <t>Fg2</t>
  </si>
  <si>
    <t>h(Fg2)</t>
  </si>
  <si>
    <t>2nd Stage Separator</t>
  </si>
  <si>
    <t>Surface Gas</t>
  </si>
  <si>
    <t>Surface Oil</t>
  </si>
  <si>
    <r>
      <t>Moles Surface Gas, (n</t>
    </r>
    <r>
      <rPr>
        <vertAlign val="subscript"/>
        <sz val="12"/>
        <color theme="1"/>
        <rFont val="Arial"/>
        <family val="2"/>
      </rPr>
      <t>gt</t>
    </r>
    <r>
      <rPr>
        <sz val="12"/>
        <color theme="1"/>
        <rFont val="Arial"/>
        <family val="2"/>
      </rPr>
      <t>)</t>
    </r>
    <r>
      <rPr>
        <vertAlign val="subscript"/>
        <sz val="12"/>
        <color theme="1"/>
        <rFont val="Arial"/>
        <family val="2"/>
      </rPr>
      <t>SC</t>
    </r>
  </si>
  <si>
    <r>
      <t>Moles Surface Oil, (n</t>
    </r>
    <r>
      <rPr>
        <vertAlign val="subscript"/>
        <sz val="12"/>
        <color theme="1"/>
        <rFont val="Arial"/>
        <family val="2"/>
      </rPr>
      <t>ot</t>
    </r>
    <r>
      <rPr>
        <sz val="12"/>
        <color theme="1"/>
        <rFont val="Arial"/>
        <family val="2"/>
      </rPr>
      <t>)</t>
    </r>
    <r>
      <rPr>
        <vertAlign val="subscript"/>
        <sz val="12"/>
        <color theme="1"/>
        <rFont val="Arial"/>
        <family val="2"/>
      </rPr>
      <t>SC</t>
    </r>
  </si>
  <si>
    <t>Surface Composition (SC)</t>
  </si>
  <si>
    <t>Surface Gas Volume (Sm3)</t>
  </si>
  <si>
    <t>Surface Oil Volume (Sm3)</t>
  </si>
  <si>
    <t>Gas/Oil Ratio (Sm3/Sm3)</t>
  </si>
  <si>
    <t>Gas/Oil Ratio (scf/STB)</t>
  </si>
  <si>
    <t>C7C12</t>
  </si>
  <si>
    <t>C13C20</t>
  </si>
  <si>
    <t>C21C30+</t>
  </si>
  <si>
    <r>
      <t>Temp. (</t>
    </r>
    <r>
      <rPr>
        <sz val="12"/>
        <color theme="1"/>
        <rFont val="Calibri"/>
        <family val="2"/>
      </rPr>
      <t>°</t>
    </r>
    <r>
      <rPr>
        <sz val="10.8"/>
        <color theme="1"/>
        <rFont val="Arial"/>
        <family val="2"/>
      </rPr>
      <t>C)</t>
    </r>
  </si>
  <si>
    <t>Pres. (bara)</t>
  </si>
  <si>
    <t>GOR and Density Calculation</t>
  </si>
  <si>
    <t>Z-Factor Surface Oil</t>
  </si>
  <si>
    <t>Z-Factor Surface Gas</t>
  </si>
  <si>
    <t>Molecular Weight Surface Oil (g/mol)</t>
  </si>
  <si>
    <t>Molecular Weight Surface Gas (g/mol)</t>
  </si>
  <si>
    <t>R (Pa m3)/(K mol)</t>
  </si>
  <si>
    <t>Gas Density (kg/m3)</t>
  </si>
  <si>
    <t>Oil Density (kg/m3)</t>
  </si>
  <si>
    <t>Task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</si>
</sst>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0.000E+00"/>
    <numFmt numFmtId="167" formatCode="0.000"/>
  </numFmts>
  <fonts count="12" x14ac:knownFonts="1">
    <font>
      <sz val="11"/>
      <color theme="1"/>
      <name val="Calibri"/>
      <family val="2"/>
      <scheme val="minor"/>
    </font>
    <font>
      <sz val="12"/>
      <color theme="1"/>
      <name val="Arial"/>
      <family val="2"/>
    </font>
    <font>
      <b/>
      <sz val="16"/>
      <color theme="1"/>
      <name val="Arial"/>
      <family val="2"/>
    </font>
    <font>
      <sz val="16"/>
      <color theme="1"/>
      <name val="Arial"/>
      <family val="2"/>
    </font>
    <font>
      <b/>
      <sz val="12"/>
      <color theme="1"/>
      <name val="Arial"/>
      <family val="2"/>
    </font>
    <font>
      <sz val="12"/>
      <color rgb="FF0000FF"/>
      <name val="Arial"/>
      <family val="2"/>
    </font>
    <font>
      <b/>
      <sz val="12"/>
      <color rgb="FFFF0000"/>
      <name val="Arial"/>
      <family val="2"/>
    </font>
    <font>
      <b/>
      <sz val="16"/>
      <color theme="1"/>
      <name val="Calibri"/>
      <family val="2"/>
    </font>
    <font>
      <sz val="12"/>
      <color rgb="FFFF0000"/>
      <name val="Arial"/>
      <family val="2"/>
    </font>
    <font>
      <vertAlign val="subscript"/>
      <sz val="12"/>
      <color theme="1"/>
      <name val="Arial"/>
      <family val="2"/>
    </font>
    <font>
      <sz val="12"/>
      <color theme="1"/>
      <name val="Calibri"/>
      <family val="2"/>
    </font>
    <font>
      <sz val="10.8"/>
      <color theme="1"/>
      <name val="Arial"/>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3" fillId="2" borderId="10" xfId="0" applyFont="1" applyFill="1" applyBorder="1" applyAlignment="1">
      <alignment horizontal="center" vertical="center"/>
    </xf>
    <xf numFmtId="0" fontId="4" fillId="0" borderId="0" xfId="0" applyFont="1" applyAlignment="1">
      <alignment horizontal="center" vertical="center"/>
    </xf>
    <xf numFmtId="0" fontId="1" fillId="0" borderId="0" xfId="0" applyFont="1" applyFill="1" applyBorder="1" applyAlignment="1">
      <alignment vertical="center"/>
    </xf>
    <xf numFmtId="164" fontId="5" fillId="0" borderId="0" xfId="0" applyNumberFormat="1" applyFont="1" applyFill="1" applyBorder="1" applyAlignment="1">
      <alignment vertical="center"/>
    </xf>
    <xf numFmtId="0" fontId="1" fillId="0" borderId="11" xfId="0" applyFont="1" applyBorder="1" applyAlignment="1">
      <alignment vertical="center"/>
    </xf>
    <xf numFmtId="164" fontId="5" fillId="0" borderId="11" xfId="0" applyNumberFormat="1"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165" fontId="1" fillId="0" borderId="11" xfId="0" applyNumberFormat="1"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1" fontId="1" fillId="0" borderId="11" xfId="0" applyNumberFormat="1" applyFont="1" applyBorder="1" applyAlignment="1">
      <alignment horizontal="center" vertical="center"/>
    </xf>
    <xf numFmtId="166" fontId="1" fillId="0" borderId="11" xfId="0" applyNumberFormat="1" applyFont="1" applyBorder="1" applyAlignment="1">
      <alignment horizontal="center" vertical="center"/>
    </xf>
    <xf numFmtId="166" fontId="1" fillId="0" borderId="15" xfId="0" applyNumberFormat="1" applyFont="1" applyBorder="1" applyAlignment="1">
      <alignment horizontal="center" vertical="center"/>
    </xf>
    <xf numFmtId="166" fontId="5" fillId="0" borderId="11" xfId="0" applyNumberFormat="1" applyFont="1" applyBorder="1" applyAlignment="1">
      <alignment horizontal="center" vertical="center"/>
    </xf>
    <xf numFmtId="167" fontId="1" fillId="0" borderId="11"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167" fontId="6" fillId="0" borderId="11" xfId="0" applyNumberFormat="1" applyFont="1" applyBorder="1" applyAlignment="1">
      <alignment horizontal="center" vertical="center"/>
    </xf>
    <xf numFmtId="164" fontId="1" fillId="0" borderId="0" xfId="0" applyNumberFormat="1" applyFont="1" applyAlignment="1">
      <alignment vertical="center"/>
    </xf>
    <xf numFmtId="0" fontId="4" fillId="0" borderId="11" xfId="0" applyFont="1" applyBorder="1" applyAlignment="1">
      <alignment horizontal="left" vertical="center"/>
    </xf>
    <xf numFmtId="11" fontId="6" fillId="0" borderId="11" xfId="0" applyNumberFormat="1" applyFont="1" applyBorder="1" applyAlignment="1">
      <alignment horizontal="center" vertical="center"/>
    </xf>
    <xf numFmtId="164" fontId="1" fillId="0" borderId="0" xfId="0" applyNumberFormat="1" applyFont="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 fillId="0" borderId="11" xfId="0" applyFont="1" applyBorder="1" applyAlignment="1">
      <alignment horizontal="left" vertical="center"/>
    </xf>
    <xf numFmtId="0" fontId="4" fillId="0" borderId="11"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29</xdr:row>
      <xdr:rowOff>52916</xdr:rowOff>
    </xdr:from>
    <xdr:to>
      <xdr:col>3</xdr:col>
      <xdr:colOff>531284</xdr:colOff>
      <xdr:row>37</xdr:row>
      <xdr:rowOff>92074</xdr:rowOff>
    </xdr:to>
    <xdr:pic>
      <xdr:nvPicPr>
        <xdr:cNvPr id="2" name="Picture 1">
          <a:extLst>
            <a:ext uri="{FF2B5EF4-FFF2-40B4-BE49-F238E27FC236}">
              <a16:creationId xmlns:a16="http://schemas.microsoft.com/office/drawing/2014/main" id="{B7940051-47E5-40AD-865A-3B9CA5740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34" y="5894916"/>
          <a:ext cx="2330450" cy="16478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612773</xdr:colOff>
      <xdr:row>29</xdr:row>
      <xdr:rowOff>62442</xdr:rowOff>
    </xdr:from>
    <xdr:to>
      <xdr:col>8</xdr:col>
      <xdr:colOff>666218</xdr:colOff>
      <xdr:row>34</xdr:row>
      <xdr:rowOff>28575</xdr:rowOff>
    </xdr:to>
    <xdr:pic>
      <xdr:nvPicPr>
        <xdr:cNvPr id="3" name="Picture 2">
          <a:extLst>
            <a:ext uri="{FF2B5EF4-FFF2-40B4-BE49-F238E27FC236}">
              <a16:creationId xmlns:a16="http://schemas.microsoft.com/office/drawing/2014/main" id="{F02C104B-B15F-4E5C-AB46-06B884EFF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3" y="5904442"/>
          <a:ext cx="4138612" cy="9715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772583</xdr:colOff>
      <xdr:row>29</xdr:row>
      <xdr:rowOff>57274</xdr:rowOff>
    </xdr:from>
    <xdr:to>
      <xdr:col>17</xdr:col>
      <xdr:colOff>465666</xdr:colOff>
      <xdr:row>42</xdr:row>
      <xdr:rowOff>28913</xdr:rowOff>
    </xdr:to>
    <xdr:pic>
      <xdr:nvPicPr>
        <xdr:cNvPr id="5" name="Picture 4">
          <a:extLst>
            <a:ext uri="{FF2B5EF4-FFF2-40B4-BE49-F238E27FC236}">
              <a16:creationId xmlns:a16="http://schemas.microsoft.com/office/drawing/2014/main" id="{46CD0AEF-E7F9-4DAF-8D9D-80D8011763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8250" y="5899274"/>
          <a:ext cx="7418916" cy="258572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635000</xdr:colOff>
      <xdr:row>34</xdr:row>
      <xdr:rowOff>137583</xdr:rowOff>
    </xdr:from>
    <xdr:to>
      <xdr:col>6</xdr:col>
      <xdr:colOff>338667</xdr:colOff>
      <xdr:row>42</xdr:row>
      <xdr:rowOff>175698</xdr:rowOff>
    </xdr:to>
    <xdr:pic>
      <xdr:nvPicPr>
        <xdr:cNvPr id="7" name="Picture 6">
          <a:extLst>
            <a:ext uri="{FF2B5EF4-FFF2-40B4-BE49-F238E27FC236}">
              <a16:creationId xmlns:a16="http://schemas.microsoft.com/office/drawing/2014/main" id="{82657080-F20E-4296-8418-DEC3F56F48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65500" y="6932083"/>
          <a:ext cx="2434167" cy="164678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84667</xdr:colOff>
      <xdr:row>0</xdr:row>
      <xdr:rowOff>52915</xdr:rowOff>
    </xdr:from>
    <xdr:to>
      <xdr:col>20</xdr:col>
      <xdr:colOff>148167</xdr:colOff>
      <xdr:row>5</xdr:row>
      <xdr:rowOff>105834</xdr:rowOff>
    </xdr:to>
    <xdr:sp macro="" textlink="">
      <xdr:nvSpPr>
        <xdr:cNvPr id="8" name="TextBox 7">
          <a:extLst>
            <a:ext uri="{FF2B5EF4-FFF2-40B4-BE49-F238E27FC236}">
              <a16:creationId xmlns:a16="http://schemas.microsoft.com/office/drawing/2014/main" id="{44E48CDE-A9D0-4AA5-945A-6722C28498BE}"/>
            </a:ext>
          </a:extLst>
        </xdr:cNvPr>
        <xdr:cNvSpPr txBox="1"/>
      </xdr:nvSpPr>
      <xdr:spPr>
        <a:xfrm>
          <a:off x="4635500" y="52915"/>
          <a:ext cx="12795250" cy="13652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Note:</a:t>
          </a:r>
        </a:p>
        <a:p>
          <a:r>
            <a:rPr lang="en-US" sz="1200">
              <a:latin typeface="Arial" panose="020B0604020202020204" pitchFamily="34" charset="0"/>
              <a:cs typeface="Arial" panose="020B0604020202020204" pitchFamily="34" charset="0"/>
            </a:rPr>
            <a:t>All highlighted</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blank cells</a:t>
          </a:r>
          <a:r>
            <a:rPr lang="en-US" sz="1200" baseline="0">
              <a:latin typeface="Arial" panose="020B0604020202020204" pitchFamily="34" charset="0"/>
              <a:cs typeface="Arial" panose="020B0604020202020204" pitchFamily="34" charset="0"/>
            </a:rPr>
            <a:t> should be filled out to get full credits. It is OK to do the calculations outside Excel, but it may benefit your grading to them in Excel as the Sensor can then see the equations and numbers used. The necessary equations to solve this task can be found below.</a:t>
          </a:r>
          <a:br>
            <a:rPr lang="en-US" sz="1200" baseline="0">
              <a:latin typeface="Arial" panose="020B0604020202020204" pitchFamily="34" charset="0"/>
              <a:cs typeface="Arial" panose="020B0604020202020204" pitchFamily="34" charset="0"/>
            </a:rPr>
          </a:br>
          <a:r>
            <a:rPr lang="en-US" sz="1200" baseline="0">
              <a:latin typeface="Arial" panose="020B0604020202020204" pitchFamily="34" charset="0"/>
              <a:cs typeface="Arial" panose="020B0604020202020204" pitchFamily="34" charset="0"/>
            </a:rPr>
            <a:t>- To do the Rachford-Rice flash calculation, it is recommended to use the "Goal Seek/Målsøk" functionality. </a:t>
          </a:r>
        </a:p>
        <a:p>
          <a:r>
            <a:rPr lang="en-US" sz="1200" baseline="0">
              <a:latin typeface="Arial" panose="020B0604020202020204" pitchFamily="34" charset="0"/>
              <a:cs typeface="Arial" panose="020B0604020202020204" pitchFamily="34" charset="0"/>
            </a:rPr>
            <a:t>	- You can find "Goal Seek/Målsøk" under: Data -&gt; What-If-Analysis/Hva-Skjer-Hvis-Analyse -&gt; Goal Seek/Målsøk</a:t>
          </a:r>
          <a:br>
            <a:rPr lang="en-US" sz="1200" baseline="0">
              <a:latin typeface="Arial" panose="020B0604020202020204" pitchFamily="34" charset="0"/>
              <a:cs typeface="Arial" panose="020B0604020202020204" pitchFamily="34" charset="0"/>
            </a:rPr>
          </a:br>
          <a:br>
            <a:rPr lang="en-US" sz="1200" baseline="0">
              <a:latin typeface="Arial" panose="020B0604020202020204" pitchFamily="34" charset="0"/>
              <a:cs typeface="Arial" panose="020B0604020202020204" pitchFamily="34" charset="0"/>
            </a:rPr>
          </a:br>
          <a:r>
            <a:rPr lang="en-US" sz="1200" baseline="0">
              <a:latin typeface="Arial" panose="020B0604020202020204" pitchFamily="34" charset="0"/>
              <a:cs typeface="Arial" panose="020B0604020202020204" pitchFamily="34" charset="0"/>
            </a:rPr>
            <a:t>- Remember to scroll both left/right and up/down to ensure that you answer everything (some of the sheet might be out of range depending on the size of your computer screen)</a:t>
          </a:r>
          <a:endParaRPr lang="en-US" sz="1200">
            <a:latin typeface="Arial" panose="020B0604020202020204" pitchFamily="34" charset="0"/>
            <a:cs typeface="Arial" panose="020B0604020202020204" pitchFamily="34" charset="0"/>
          </a:endParaRPr>
        </a:p>
      </xdr:txBody>
    </xdr:sp>
    <xdr:clientData/>
  </xdr:twoCellAnchor>
  <xdr:twoCellAnchor editAs="oneCell">
    <xdr:from>
      <xdr:col>17</xdr:col>
      <xdr:colOff>592667</xdr:colOff>
      <xdr:row>29</xdr:row>
      <xdr:rowOff>74084</xdr:rowOff>
    </xdr:from>
    <xdr:to>
      <xdr:col>20</xdr:col>
      <xdr:colOff>640292</xdr:colOff>
      <xdr:row>37</xdr:row>
      <xdr:rowOff>83609</xdr:rowOff>
    </xdr:to>
    <xdr:pic>
      <xdr:nvPicPr>
        <xdr:cNvPr id="10" name="Picture 9">
          <a:extLst>
            <a:ext uri="{FF2B5EF4-FFF2-40B4-BE49-F238E27FC236}">
              <a16:creationId xmlns:a16="http://schemas.microsoft.com/office/drawing/2014/main" id="{1B5BBF78-6BAD-462D-9FDA-A907D6FBF5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134167" y="6212417"/>
          <a:ext cx="2788708" cy="161819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7B90-C54B-4E5A-8AA3-8B878FAD2C96}">
  <sheetPr>
    <tabColor rgb="FFFFFF00"/>
  </sheetPr>
  <dimension ref="A1:V51"/>
  <sheetViews>
    <sheetView showGridLines="0" tabSelected="1" zoomScale="90" zoomScaleNormal="90" workbookViewId="0">
      <selection activeCell="A4" sqref="A4"/>
    </sheetView>
  </sheetViews>
  <sheetFormatPr defaultColWidth="13.7109375" defaultRowHeight="15" x14ac:dyDescent="0.25"/>
  <cols>
    <col min="1" max="7" width="13.7109375" style="1"/>
    <col min="8" max="8" width="6.7109375" style="1" customWidth="1"/>
    <col min="9" max="14" width="13.7109375" style="1"/>
    <col min="15" max="15" width="6.7109375" style="1" customWidth="1"/>
    <col min="16" max="18" width="13.7109375" style="1"/>
    <col min="19" max="19" width="6.7109375" style="1" customWidth="1"/>
    <col min="20" max="21" width="20.7109375" style="1" customWidth="1"/>
    <col min="22" max="16384" width="13.7109375" style="1"/>
  </cols>
  <sheetData>
    <row r="1" spans="1:22" ht="21" x14ac:dyDescent="0.25">
      <c r="A1" s="32" t="s">
        <v>0</v>
      </c>
      <c r="B1" s="33"/>
      <c r="C1" s="33"/>
      <c r="D1" s="33"/>
      <c r="E1" s="34"/>
    </row>
    <row r="2" spans="1:22" ht="20.25" x14ac:dyDescent="0.25">
      <c r="A2" s="35" t="s">
        <v>1</v>
      </c>
      <c r="B2" s="36"/>
      <c r="C2" s="36"/>
      <c r="D2" s="36"/>
      <c r="E2" s="37"/>
      <c r="G2" s="2"/>
    </row>
    <row r="3" spans="1:22" ht="21" thickBot="1" x14ac:dyDescent="0.3">
      <c r="A3" s="38" t="s">
        <v>52</v>
      </c>
      <c r="B3" s="39"/>
      <c r="C3" s="39"/>
      <c r="D3" s="39"/>
      <c r="E3" s="40"/>
    </row>
    <row r="4" spans="1:22" ht="21" thickBot="1" x14ac:dyDescent="0.3">
      <c r="A4" s="3"/>
      <c r="B4" s="3"/>
      <c r="C4" s="3"/>
      <c r="D4" s="3"/>
    </row>
    <row r="5" spans="1:22" ht="21" thickBot="1" x14ac:dyDescent="0.3">
      <c r="A5" s="41" t="s">
        <v>2</v>
      </c>
      <c r="B5" s="42"/>
      <c r="C5" s="43"/>
      <c r="D5" s="4"/>
    </row>
    <row r="6" spans="1:22" ht="15.75" customHeight="1" x14ac:dyDescent="0.25">
      <c r="A6" s="5"/>
      <c r="B6" s="5"/>
      <c r="C6" s="5"/>
      <c r="P6" s="6"/>
      <c r="Q6" s="6"/>
      <c r="R6" s="7"/>
    </row>
    <row r="7" spans="1:22" ht="15.75" customHeight="1" x14ac:dyDescent="0.25">
      <c r="A7" s="5"/>
      <c r="B7" s="50" t="s">
        <v>3</v>
      </c>
      <c r="C7" s="50"/>
      <c r="I7" s="50" t="s">
        <v>29</v>
      </c>
      <c r="J7" s="50"/>
      <c r="P7" s="50" t="s">
        <v>34</v>
      </c>
      <c r="Q7" s="50"/>
      <c r="R7" s="50"/>
      <c r="T7" s="46" t="s">
        <v>44</v>
      </c>
      <c r="U7" s="47"/>
      <c r="V7" s="48"/>
    </row>
    <row r="8" spans="1:22" ht="15.75" customHeight="1" x14ac:dyDescent="0.25">
      <c r="B8" s="8" t="s">
        <v>42</v>
      </c>
      <c r="C8" s="8">
        <v>65</v>
      </c>
      <c r="I8" s="8" t="s">
        <v>42</v>
      </c>
      <c r="J8" s="8">
        <v>15.56</v>
      </c>
      <c r="P8" s="8" t="s">
        <v>32</v>
      </c>
      <c r="Q8" s="8"/>
      <c r="R8" s="9"/>
      <c r="T8" s="10" t="s">
        <v>45</v>
      </c>
      <c r="U8" s="11"/>
      <c r="V8" s="12">
        <v>9.2960000000000004E-3</v>
      </c>
    </row>
    <row r="9" spans="1:22" ht="15.75" customHeight="1" x14ac:dyDescent="0.25">
      <c r="B9" s="8" t="s">
        <v>43</v>
      </c>
      <c r="C9" s="8">
        <v>25</v>
      </c>
      <c r="D9" s="13"/>
      <c r="E9" s="13"/>
      <c r="F9" s="13"/>
      <c r="I9" s="8" t="s">
        <v>43</v>
      </c>
      <c r="J9" s="8">
        <v>1.01325</v>
      </c>
      <c r="P9" s="8" t="s">
        <v>33</v>
      </c>
      <c r="Q9" s="8"/>
      <c r="R9" s="9"/>
      <c r="T9" s="10" t="s">
        <v>46</v>
      </c>
      <c r="U9" s="11"/>
      <c r="V9" s="12">
        <v>0.99441999999999997</v>
      </c>
    </row>
    <row r="10" spans="1:22" ht="15.75" customHeight="1" x14ac:dyDescent="0.25">
      <c r="B10" s="8" t="s">
        <v>4</v>
      </c>
      <c r="C10" s="14" t="s">
        <v>5</v>
      </c>
      <c r="D10" s="14" t="s">
        <v>6</v>
      </c>
      <c r="E10" s="15" t="s">
        <v>7</v>
      </c>
      <c r="F10" s="14" t="s">
        <v>8</v>
      </c>
      <c r="G10" s="14" t="s">
        <v>9</v>
      </c>
      <c r="I10" s="8" t="s">
        <v>4</v>
      </c>
      <c r="J10" s="14" t="s">
        <v>5</v>
      </c>
      <c r="K10" s="14" t="s">
        <v>6</v>
      </c>
      <c r="L10" s="15" t="s">
        <v>7</v>
      </c>
      <c r="M10" s="14" t="s">
        <v>8</v>
      </c>
      <c r="N10" s="14" t="s">
        <v>9</v>
      </c>
      <c r="P10" s="16" t="s">
        <v>4</v>
      </c>
      <c r="Q10" s="17" t="s">
        <v>30</v>
      </c>
      <c r="R10" s="17" t="s">
        <v>31</v>
      </c>
      <c r="T10" s="10" t="s">
        <v>47</v>
      </c>
      <c r="U10" s="11"/>
      <c r="V10" s="18">
        <v>181.18</v>
      </c>
    </row>
    <row r="11" spans="1:22" ht="15.75" customHeight="1" x14ac:dyDescent="0.25">
      <c r="B11" s="8" t="s">
        <v>10</v>
      </c>
      <c r="C11" s="19">
        <v>1.6000000000000001E-3</v>
      </c>
      <c r="D11" s="20">
        <v>26.631599999999999</v>
      </c>
      <c r="E11" s="20">
        <v>1.2642104867453908E-4</v>
      </c>
      <c r="F11" s="21">
        <v>3.3667947998808549E-3</v>
      </c>
      <c r="G11" s="21">
        <v>3.2403737512063159E-3</v>
      </c>
      <c r="I11" s="8" t="s">
        <v>10</v>
      </c>
      <c r="J11" s="19"/>
      <c r="K11" s="19">
        <v>656.66399999999999</v>
      </c>
      <c r="L11" s="20"/>
      <c r="M11" s="21"/>
      <c r="N11" s="21"/>
      <c r="P11" s="8" t="s">
        <v>10</v>
      </c>
      <c r="Q11" s="22"/>
      <c r="R11" s="22"/>
      <c r="T11" s="10" t="s">
        <v>48</v>
      </c>
      <c r="U11" s="11"/>
      <c r="V11" s="23">
        <v>24.896999999999998</v>
      </c>
    </row>
    <row r="12" spans="1:22" ht="15.75" customHeight="1" x14ac:dyDescent="0.25">
      <c r="B12" s="8" t="s">
        <v>11</v>
      </c>
      <c r="C12" s="19">
        <v>9.1000000000000004E-3</v>
      </c>
      <c r="D12" s="20">
        <v>5.0857700000000001</v>
      </c>
      <c r="E12" s="20">
        <v>3.1840137604520298E-3</v>
      </c>
      <c r="F12" s="21">
        <v>1.619316166249412E-2</v>
      </c>
      <c r="G12" s="21">
        <v>1.3009147902042091E-2</v>
      </c>
      <c r="I12" s="8" t="s">
        <v>11</v>
      </c>
      <c r="J12" s="19"/>
      <c r="K12" s="19">
        <v>64.778000000000006</v>
      </c>
      <c r="L12" s="20"/>
      <c r="M12" s="21"/>
      <c r="N12" s="21"/>
      <c r="P12" s="8" t="s">
        <v>11</v>
      </c>
      <c r="Q12" s="22"/>
      <c r="R12" s="22"/>
      <c r="T12" s="49" t="s">
        <v>49</v>
      </c>
      <c r="U12" s="49"/>
      <c r="V12" s="14">
        <v>8.3145000000000007</v>
      </c>
    </row>
    <row r="13" spans="1:22" ht="15.75" customHeight="1" x14ac:dyDescent="0.25">
      <c r="B13" s="8" t="s">
        <v>12</v>
      </c>
      <c r="C13" s="19">
        <v>0.36459999999999998</v>
      </c>
      <c r="D13" s="20">
        <v>11.039099999999999</v>
      </c>
      <c r="E13" s="20">
        <v>6.5512624446555118E-2</v>
      </c>
      <c r="F13" s="21">
        <v>0.72320041252796652</v>
      </c>
      <c r="G13" s="21">
        <v>0.65768778808141148</v>
      </c>
      <c r="I13" s="8" t="s">
        <v>12</v>
      </c>
      <c r="J13" s="19"/>
      <c r="K13" s="19">
        <v>204.09800000000001</v>
      </c>
      <c r="L13" s="20"/>
      <c r="M13" s="21"/>
      <c r="N13" s="21"/>
      <c r="P13" s="8" t="s">
        <v>12</v>
      </c>
      <c r="Q13" s="22"/>
      <c r="R13" s="22"/>
    </row>
    <row r="14" spans="1:22" ht="15.75" customHeight="1" x14ac:dyDescent="0.25">
      <c r="B14" s="8" t="s">
        <v>13</v>
      </c>
      <c r="C14" s="19">
        <v>9.6699999999999994E-2</v>
      </c>
      <c r="D14" s="20">
        <v>2.5259499999999999</v>
      </c>
      <c r="E14" s="20">
        <v>5.708602566327451E-2</v>
      </c>
      <c r="F14" s="21">
        <v>0.14419644652414823</v>
      </c>
      <c r="G14" s="21">
        <v>8.7110420860873727E-2</v>
      </c>
      <c r="I14" s="8" t="s">
        <v>13</v>
      </c>
      <c r="J14" s="19"/>
      <c r="K14" s="19">
        <v>26.074999999999999</v>
      </c>
      <c r="L14" s="20"/>
      <c r="M14" s="21"/>
      <c r="N14" s="21"/>
      <c r="P14" s="8" t="s">
        <v>13</v>
      </c>
      <c r="Q14" s="22"/>
      <c r="R14" s="22"/>
      <c r="T14" s="44" t="s">
        <v>35</v>
      </c>
      <c r="U14" s="45"/>
      <c r="V14" s="22"/>
    </row>
    <row r="15" spans="1:22" ht="15.75" customHeight="1" x14ac:dyDescent="0.25">
      <c r="B15" s="8" t="s">
        <v>14</v>
      </c>
      <c r="C15" s="19">
        <v>6.9500000000000006E-2</v>
      </c>
      <c r="D15" s="20">
        <v>0.97244200000000003</v>
      </c>
      <c r="E15" s="20">
        <v>7.0382039114992578E-2</v>
      </c>
      <c r="F15" s="21">
        <v>6.8442450881061614E-2</v>
      </c>
      <c r="G15" s="21">
        <v>-1.9395882339309637E-3</v>
      </c>
      <c r="I15" s="8" t="s">
        <v>14</v>
      </c>
      <c r="J15" s="19"/>
      <c r="K15" s="19">
        <v>6.7836600000000002</v>
      </c>
      <c r="L15" s="20"/>
      <c r="M15" s="21"/>
      <c r="N15" s="21"/>
      <c r="P15" s="8" t="s">
        <v>14</v>
      </c>
      <c r="Q15" s="22"/>
      <c r="R15" s="22"/>
      <c r="T15" s="44" t="s">
        <v>36</v>
      </c>
      <c r="U15" s="45"/>
      <c r="V15" s="22"/>
    </row>
    <row r="16" spans="1:22" ht="15.75" customHeight="1" x14ac:dyDescent="0.25">
      <c r="B16" s="8" t="s">
        <v>15</v>
      </c>
      <c r="C16" s="19">
        <v>1.44E-2</v>
      </c>
      <c r="D16" s="20">
        <v>0.49402800000000002</v>
      </c>
      <c r="E16" s="20">
        <v>1.8703575482640525E-2</v>
      </c>
      <c r="F16" s="21">
        <v>9.2400899885379337E-3</v>
      </c>
      <c r="G16" s="21">
        <v>-9.4634854941025911E-3</v>
      </c>
      <c r="I16" s="8" t="s">
        <v>15</v>
      </c>
      <c r="J16" s="19"/>
      <c r="K16" s="19">
        <v>2.6041099999999999</v>
      </c>
      <c r="L16" s="20"/>
      <c r="M16" s="21"/>
      <c r="N16" s="21"/>
      <c r="P16" s="8" t="s">
        <v>15</v>
      </c>
      <c r="Q16" s="22"/>
      <c r="R16" s="22"/>
    </row>
    <row r="17" spans="2:22" ht="15.75" customHeight="1" x14ac:dyDescent="0.25">
      <c r="B17" s="8" t="s">
        <v>16</v>
      </c>
      <c r="C17" s="19">
        <v>3.9300000000000002E-2</v>
      </c>
      <c r="D17" s="20">
        <v>0.37698999999999999</v>
      </c>
      <c r="E17" s="20">
        <v>5.4835993847342487E-2</v>
      </c>
      <c r="F17" s="21">
        <v>2.0672621320509645E-2</v>
      </c>
      <c r="G17" s="21">
        <v>-3.4163372526832846E-2</v>
      </c>
      <c r="I17" s="8" t="s">
        <v>16</v>
      </c>
      <c r="J17" s="19"/>
      <c r="K17" s="19">
        <v>1.78321</v>
      </c>
      <c r="L17" s="20"/>
      <c r="M17" s="21"/>
      <c r="N17" s="21"/>
      <c r="P17" s="8" t="s">
        <v>16</v>
      </c>
      <c r="Q17" s="22"/>
      <c r="R17" s="22"/>
      <c r="T17" s="44" t="s">
        <v>37</v>
      </c>
      <c r="U17" s="45"/>
      <c r="V17" s="24"/>
    </row>
    <row r="18" spans="2:22" ht="15.75" customHeight="1" x14ac:dyDescent="0.25">
      <c r="B18" s="8" t="s">
        <v>17</v>
      </c>
      <c r="C18" s="19">
        <v>1.44E-2</v>
      </c>
      <c r="D18" s="20">
        <v>0.186386</v>
      </c>
      <c r="E18" s="20">
        <v>2.2856988087067459E-2</v>
      </c>
      <c r="F18" s="21">
        <v>4.2602225815961551E-3</v>
      </c>
      <c r="G18" s="21">
        <v>-1.8596765505471305E-2</v>
      </c>
      <c r="I18" s="8" t="s">
        <v>17</v>
      </c>
      <c r="J18" s="19"/>
      <c r="K18" s="19">
        <v>0.65583899999999995</v>
      </c>
      <c r="L18" s="20"/>
      <c r="M18" s="21"/>
      <c r="N18" s="21"/>
      <c r="P18" s="8" t="s">
        <v>17</v>
      </c>
      <c r="Q18" s="22"/>
      <c r="R18" s="22"/>
      <c r="T18" s="44" t="s">
        <v>38</v>
      </c>
      <c r="U18" s="45"/>
      <c r="V18" s="24"/>
    </row>
    <row r="19" spans="2:22" ht="15.75" customHeight="1" x14ac:dyDescent="0.25">
      <c r="B19" s="8" t="s">
        <v>18</v>
      </c>
      <c r="C19" s="19">
        <v>1.41E-2</v>
      </c>
      <c r="D19" s="20">
        <v>0.151559</v>
      </c>
      <c r="E19" s="20">
        <v>2.2957944429837028E-2</v>
      </c>
      <c r="F19" s="21">
        <v>3.4794830998416703E-3</v>
      </c>
      <c r="G19" s="21">
        <v>-1.947846132999536E-2</v>
      </c>
      <c r="I19" s="8" t="s">
        <v>18</v>
      </c>
      <c r="J19" s="19"/>
      <c r="K19" s="19">
        <v>0.483371</v>
      </c>
      <c r="L19" s="20"/>
      <c r="M19" s="21"/>
      <c r="N19" s="21"/>
      <c r="P19" s="8" t="s">
        <v>18</v>
      </c>
      <c r="Q19" s="22"/>
      <c r="R19" s="22"/>
    </row>
    <row r="20" spans="2:22" ht="15.75" customHeight="1" x14ac:dyDescent="0.25">
      <c r="B20" s="8" t="s">
        <v>19</v>
      </c>
      <c r="C20" s="19">
        <v>4.3299999999999998E-2</v>
      </c>
      <c r="D20" s="20">
        <v>6.3990000000000005E-2</v>
      </c>
      <c r="E20" s="20">
        <v>7.5390362636261629E-2</v>
      </c>
      <c r="F20" s="21">
        <v>4.8242293050943822E-3</v>
      </c>
      <c r="G20" s="21">
        <v>-7.056613333116725E-2</v>
      </c>
      <c r="I20" s="8" t="s">
        <v>19</v>
      </c>
      <c r="J20" s="19"/>
      <c r="K20" s="19">
        <v>0.14111000000000001</v>
      </c>
      <c r="L20" s="20"/>
      <c r="M20" s="21"/>
      <c r="N20" s="21"/>
      <c r="P20" s="8" t="s">
        <v>19</v>
      </c>
      <c r="Q20" s="22"/>
      <c r="R20" s="22"/>
      <c r="T20" s="44" t="s">
        <v>50</v>
      </c>
      <c r="U20" s="45"/>
      <c r="V20" s="24"/>
    </row>
    <row r="21" spans="2:22" ht="15.75" customHeight="1" x14ac:dyDescent="0.25">
      <c r="B21" s="8" t="s">
        <v>39</v>
      </c>
      <c r="C21" s="19">
        <v>0.15909999999999999</v>
      </c>
      <c r="D21" s="20">
        <v>7.3045300000000001E-3</v>
      </c>
      <c r="E21" s="20">
        <v>0.29002895509088028</v>
      </c>
      <c r="F21" s="21">
        <v>2.1185252033299878E-3</v>
      </c>
      <c r="G21" s="21">
        <v>-0.28791042988755033</v>
      </c>
      <c r="I21" s="8" t="s">
        <v>39</v>
      </c>
      <c r="J21" s="19"/>
      <c r="K21" s="19">
        <v>7.1030700000000004E-3</v>
      </c>
      <c r="L21" s="20"/>
      <c r="M21" s="21"/>
      <c r="N21" s="21"/>
      <c r="P21" s="8" t="s">
        <v>39</v>
      </c>
      <c r="Q21" s="22"/>
      <c r="R21" s="22"/>
      <c r="T21" s="44" t="s">
        <v>51</v>
      </c>
      <c r="U21" s="45"/>
      <c r="V21" s="24"/>
    </row>
    <row r="22" spans="2:22" ht="15.75" customHeight="1" x14ac:dyDescent="0.25">
      <c r="B22" s="8" t="s">
        <v>40</v>
      </c>
      <c r="C22" s="19">
        <v>0.14280000000000001</v>
      </c>
      <c r="D22" s="20">
        <v>4.7950400000000001E-6</v>
      </c>
      <c r="E22" s="20">
        <v>0.26189997907638007</v>
      </c>
      <c r="F22" s="21">
        <v>1.2558208756704055E-6</v>
      </c>
      <c r="G22" s="21">
        <v>-0.2618987232555044</v>
      </c>
      <c r="I22" s="8" t="s">
        <v>40</v>
      </c>
      <c r="J22" s="19"/>
      <c r="K22" s="19">
        <v>1.88433E-7</v>
      </c>
      <c r="L22" s="20"/>
      <c r="M22" s="21"/>
      <c r="N22" s="21"/>
      <c r="P22" s="8" t="s">
        <v>40</v>
      </c>
      <c r="Q22" s="22"/>
      <c r="R22" s="22"/>
    </row>
    <row r="23" spans="2:22" ht="15.75" customHeight="1" x14ac:dyDescent="0.25">
      <c r="B23" s="8" t="s">
        <v>41</v>
      </c>
      <c r="C23" s="19">
        <v>3.1099999999999999E-2</v>
      </c>
      <c r="D23" s="20">
        <v>4.9916599999999998E-12</v>
      </c>
      <c r="E23" s="20">
        <v>5.7038668932517085E-2</v>
      </c>
      <c r="F23" s="21">
        <v>2.8471764216368824E-13</v>
      </c>
      <c r="G23" s="21">
        <v>-5.7038668932232368E-2</v>
      </c>
      <c r="I23" s="8" t="s">
        <v>41</v>
      </c>
      <c r="J23" s="19"/>
      <c r="K23" s="19">
        <v>4.2051400000000002E-16</v>
      </c>
      <c r="L23" s="20"/>
      <c r="M23" s="21"/>
      <c r="N23" s="21"/>
      <c r="P23" s="8" t="s">
        <v>41</v>
      </c>
      <c r="Q23" s="22"/>
      <c r="R23" s="22"/>
    </row>
    <row r="24" spans="2:22" ht="15.75" customHeight="1" x14ac:dyDescent="0.25">
      <c r="D24" s="25" t="s">
        <v>20</v>
      </c>
      <c r="E24" s="20">
        <f>SUM(E11:E23)</f>
        <v>1.0000035916168752</v>
      </c>
      <c r="F24" s="20">
        <f>SUM(F11:F23)</f>
        <v>0.99999569371562158</v>
      </c>
      <c r="K24" s="25" t="s">
        <v>20</v>
      </c>
      <c r="L24" s="20"/>
      <c r="M24" s="20"/>
      <c r="P24" s="25" t="s">
        <v>20</v>
      </c>
      <c r="Q24" s="23"/>
      <c r="R24" s="23"/>
    </row>
    <row r="25" spans="2:22" ht="15.75" customHeight="1" x14ac:dyDescent="0.25"/>
    <row r="26" spans="2:22" ht="15.75" customHeight="1" x14ac:dyDescent="0.25">
      <c r="B26" s="8" t="s">
        <v>22</v>
      </c>
      <c r="C26" s="19">
        <f>1/(1-MAX(D11:D23))</f>
        <v>-3.9014341671998631E-2</v>
      </c>
      <c r="I26" s="8" t="s">
        <v>25</v>
      </c>
      <c r="J26" s="19"/>
    </row>
    <row r="27" spans="2:22" ht="15.75" customHeight="1" x14ac:dyDescent="0.25">
      <c r="B27" s="8" t="s">
        <v>21</v>
      </c>
      <c r="C27" s="19">
        <f>1/(1-MIN(D11:D23))</f>
        <v>1.0000000000049916</v>
      </c>
      <c r="I27" s="8" t="s">
        <v>26</v>
      </c>
      <c r="J27" s="19"/>
    </row>
    <row r="28" spans="2:22" ht="15.75" customHeight="1" x14ac:dyDescent="0.25">
      <c r="B28" s="26" t="s">
        <v>23</v>
      </c>
      <c r="C28" s="27">
        <v>0.45475585980687622</v>
      </c>
      <c r="I28" s="26" t="s">
        <v>27</v>
      </c>
      <c r="J28" s="27"/>
      <c r="M28" s="28"/>
    </row>
    <row r="29" spans="2:22" ht="15.75" customHeight="1" x14ac:dyDescent="0.25">
      <c r="B29" s="29" t="s">
        <v>24</v>
      </c>
      <c r="C29" s="30">
        <f>SUM(G11:G23)</f>
        <v>-7.8979012536686821E-6</v>
      </c>
      <c r="I29" s="29" t="s">
        <v>28</v>
      </c>
      <c r="J29" s="30"/>
      <c r="L29" s="28"/>
      <c r="M29" s="31"/>
    </row>
    <row r="30" spans="2:22" ht="15.75" customHeight="1" x14ac:dyDescent="0.25"/>
    <row r="31" spans="2:22" ht="15.75" customHeight="1" x14ac:dyDescent="0.25"/>
    <row r="32" spans="2: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sheetData>
  <mergeCells count="15">
    <mergeCell ref="T20:U20"/>
    <mergeCell ref="T21:U21"/>
    <mergeCell ref="B7:C7"/>
    <mergeCell ref="I7:J7"/>
    <mergeCell ref="P7:R7"/>
    <mergeCell ref="T15:U15"/>
    <mergeCell ref="T17:U17"/>
    <mergeCell ref="T18:U18"/>
    <mergeCell ref="A1:E1"/>
    <mergeCell ref="A2:E2"/>
    <mergeCell ref="A3:E3"/>
    <mergeCell ref="A5:C5"/>
    <mergeCell ref="T14:U14"/>
    <mergeCell ref="T7:V7"/>
    <mergeCell ref="T12:U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562932E31AEA429679DD9E5EC1B88E" ma:contentTypeVersion="15" ma:contentTypeDescription="Create a new document." ma:contentTypeScope="" ma:versionID="b3e0a7b47885413663b67d8c29e09969">
  <xsd:schema xmlns:xsd="http://www.w3.org/2001/XMLSchema" xmlns:xs="http://www.w3.org/2001/XMLSchema" xmlns:p="http://schemas.microsoft.com/office/2006/metadata/properties" xmlns:ns1="http://schemas.microsoft.com/sharepoint/v3" xmlns:ns3="b5323f24-2fa1-47d2-b2bd-420cc75c5387" xmlns:ns4="21a772f0-19a9-445c-9472-8b8eacda3f83" targetNamespace="http://schemas.microsoft.com/office/2006/metadata/properties" ma:root="true" ma:fieldsID="cbf48ab24c992670e7d1df79538c4ce2" ns1:_="" ns3:_="" ns4:_="">
    <xsd:import namespace="http://schemas.microsoft.com/sharepoint/v3"/>
    <xsd:import namespace="b5323f24-2fa1-47d2-b2bd-420cc75c5387"/>
    <xsd:import namespace="21a772f0-19a9-445c-9472-8b8eacda3f8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323f24-2fa1-47d2-b2bd-420cc75c53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a772f0-19a9-445c-9472-8b8eacda3f83"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SharingHintHash" ma:index="1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767E1-F01B-4F5E-9B2A-E4AC23CAB931}">
  <ds:schemaRefs>
    <ds:schemaRef ds:uri="http://schemas.microsoft.com/sharepoint/v3/contenttype/forms"/>
  </ds:schemaRefs>
</ds:datastoreItem>
</file>

<file path=customXml/itemProps2.xml><?xml version="1.0" encoding="utf-8"?>
<ds:datastoreItem xmlns:ds="http://schemas.openxmlformats.org/officeDocument/2006/customXml" ds:itemID="{87A2C3CB-0C62-4B1A-83D3-B1510407944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D1B6897-2515-43F3-91F3-D01145696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5323f24-2fa1-47d2-b2bd-420cc75c5387"/>
    <ds:schemaRef ds:uri="21a772f0-19a9-445c-9472-8b8eacda3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Task-a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Stian Mydland</dc:creator>
  <cp:lastModifiedBy>Stian Mydland</cp:lastModifiedBy>
  <dcterms:created xsi:type="dcterms:W3CDTF">2020-04-30T19:29:08Z</dcterms:created>
  <dcterms:modified xsi:type="dcterms:W3CDTF">2020-05-26T07:13:34Z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0x01010040562932E31AEA429679DD9E5EC1B88E</vt:lpwstr>
  </property>
</Properties>
</file>