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PVT-PhD-General\Molar-Distribution\"/>
    </mc:Choice>
  </mc:AlternateContent>
  <bookViews>
    <workbookView xWindow="360" yWindow="60" windowWidth="15312" windowHeight="8760"/>
  </bookViews>
  <sheets>
    <sheet name="Exponential-Dist" sheetId="1" r:id="rId1"/>
    <sheet name="zi(Mi)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B7" i="1" l="1"/>
  <c r="C17" i="1" s="1"/>
  <c r="E17" i="1" s="1"/>
  <c r="B8" i="1"/>
  <c r="A17" i="1"/>
  <c r="H5" i="1"/>
  <c r="C7" i="1"/>
  <c r="B17" i="1" l="1"/>
  <c r="A18" i="1"/>
  <c r="C18" i="1"/>
  <c r="D18" i="1" s="1"/>
  <c r="A19" i="1" l="1"/>
  <c r="B18" i="1"/>
  <c r="H6" i="1"/>
  <c r="E18" i="1"/>
  <c r="H7" i="1" l="1"/>
  <c r="G17" i="1" s="1"/>
  <c r="F17" i="1"/>
  <c r="A20" i="1"/>
  <c r="B19" i="1"/>
  <c r="C19" i="1"/>
  <c r="D19" i="1" s="1"/>
  <c r="G18" i="1" l="1"/>
  <c r="G19" i="1"/>
  <c r="F18" i="1"/>
  <c r="H17" i="1"/>
  <c r="I17" i="1" s="1"/>
  <c r="E19" i="1"/>
  <c r="A21" i="1"/>
  <c r="C20" i="1"/>
  <c r="D20" i="1" s="1"/>
  <c r="B20" i="1"/>
  <c r="G20" i="1" s="1"/>
  <c r="F19" i="1" l="1"/>
  <c r="H18" i="1"/>
  <c r="I18" i="1" s="1"/>
  <c r="J18" i="1" s="1"/>
  <c r="A22" i="1"/>
  <c r="B21" i="1"/>
  <c r="G21" i="1" s="1"/>
  <c r="C21" i="1"/>
  <c r="D21" i="1" s="1"/>
  <c r="E20" i="1"/>
  <c r="E21" i="1" l="1"/>
  <c r="B22" i="1"/>
  <c r="G22" i="1" s="1"/>
  <c r="A23" i="1"/>
  <c r="C22" i="1"/>
  <c r="D22" i="1" s="1"/>
  <c r="F20" i="1"/>
  <c r="H19" i="1"/>
  <c r="I19" i="1" s="1"/>
  <c r="J19" i="1" s="1"/>
  <c r="E22" i="1" l="1"/>
  <c r="B23" i="1"/>
  <c r="G23" i="1" s="1"/>
  <c r="A24" i="1"/>
  <c r="C23" i="1"/>
  <c r="D23" i="1" s="1"/>
  <c r="H20" i="1"/>
  <c r="I20" i="1" s="1"/>
  <c r="J20" i="1" s="1"/>
  <c r="F21" i="1"/>
  <c r="A25" i="1" l="1"/>
  <c r="B24" i="1"/>
  <c r="G24" i="1" s="1"/>
  <c r="C24" i="1"/>
  <c r="D24" i="1" s="1"/>
  <c r="F22" i="1"/>
  <c r="H21" i="1"/>
  <c r="I21" i="1" s="1"/>
  <c r="J21" i="1" s="1"/>
  <c r="E23" i="1"/>
  <c r="F23" i="1" l="1"/>
  <c r="H22" i="1"/>
  <c r="I22" i="1" s="1"/>
  <c r="J22" i="1" s="1"/>
  <c r="E24" i="1"/>
  <c r="E25" i="1" s="1"/>
  <c r="A26" i="1"/>
  <c r="B25" i="1"/>
  <c r="G25" i="1" s="1"/>
  <c r="C25" i="1"/>
  <c r="D25" i="1" s="1"/>
  <c r="A27" i="1" l="1"/>
  <c r="B26" i="1"/>
  <c r="G26" i="1" s="1"/>
  <c r="C26" i="1"/>
  <c r="D26" i="1" s="1"/>
  <c r="F24" i="1"/>
  <c r="H23" i="1"/>
  <c r="I23" i="1" s="1"/>
  <c r="J23" i="1" s="1"/>
  <c r="B27" i="1" l="1"/>
  <c r="G27" i="1" s="1"/>
  <c r="A28" i="1"/>
  <c r="C27" i="1"/>
  <c r="D27" i="1" s="1"/>
  <c r="F25" i="1"/>
  <c r="H24" i="1"/>
  <c r="I24" i="1" s="1"/>
  <c r="J24" i="1" s="1"/>
  <c r="E26" i="1"/>
  <c r="F26" i="1" l="1"/>
  <c r="H25" i="1"/>
  <c r="I25" i="1" s="1"/>
  <c r="J25" i="1" s="1"/>
  <c r="E27" i="1"/>
  <c r="E28" i="1" s="1"/>
  <c r="B28" i="1"/>
  <c r="G28" i="1" s="1"/>
  <c r="A29" i="1"/>
  <c r="C28" i="1"/>
  <c r="D28" i="1" s="1"/>
  <c r="A30" i="1" l="1"/>
  <c r="B29" i="1"/>
  <c r="G29" i="1" s="1"/>
  <c r="C29" i="1"/>
  <c r="D29" i="1" s="1"/>
  <c r="F27" i="1"/>
  <c r="H26" i="1"/>
  <c r="I26" i="1" s="1"/>
  <c r="J26" i="1" s="1"/>
  <c r="A31" i="1" l="1"/>
  <c r="B30" i="1"/>
  <c r="G30" i="1" s="1"/>
  <c r="C30" i="1"/>
  <c r="D30" i="1" s="1"/>
  <c r="F28" i="1"/>
  <c r="H27" i="1"/>
  <c r="I27" i="1" s="1"/>
  <c r="J27" i="1" s="1"/>
  <c r="E29" i="1"/>
  <c r="F29" i="1" l="1"/>
  <c r="H28" i="1"/>
  <c r="I28" i="1" s="1"/>
  <c r="J28" i="1" s="1"/>
  <c r="E30" i="1"/>
  <c r="E31" i="1" s="1"/>
  <c r="B31" i="1"/>
  <c r="G31" i="1" s="1"/>
  <c r="A32" i="1"/>
  <c r="C31" i="1"/>
  <c r="D31" i="1" s="1"/>
  <c r="A33" i="1" l="1"/>
  <c r="B32" i="1"/>
  <c r="G32" i="1" s="1"/>
  <c r="C32" i="1"/>
  <c r="D32" i="1" s="1"/>
  <c r="F30" i="1"/>
  <c r="H29" i="1"/>
  <c r="I29" i="1" s="1"/>
  <c r="J29" i="1" s="1"/>
  <c r="A34" i="1" l="1"/>
  <c r="B33" i="1"/>
  <c r="G33" i="1" s="1"/>
  <c r="C33" i="1"/>
  <c r="D33" i="1" s="1"/>
  <c r="F31" i="1"/>
  <c r="H30" i="1"/>
  <c r="I30" i="1" s="1"/>
  <c r="J30" i="1" s="1"/>
  <c r="E32" i="1"/>
  <c r="H31" i="1" l="1"/>
  <c r="I31" i="1" s="1"/>
  <c r="J31" i="1" s="1"/>
  <c r="F32" i="1"/>
  <c r="E33" i="1"/>
  <c r="A35" i="1"/>
  <c r="B34" i="1"/>
  <c r="G34" i="1" s="1"/>
  <c r="C34" i="1"/>
  <c r="D34" i="1" s="1"/>
  <c r="A36" i="1" l="1"/>
  <c r="B35" i="1"/>
  <c r="G35" i="1" s="1"/>
  <c r="C35" i="1"/>
  <c r="D35" i="1" s="1"/>
  <c r="E34" i="1"/>
  <c r="E35" i="1" s="1"/>
  <c r="H32" i="1"/>
  <c r="I32" i="1" s="1"/>
  <c r="J32" i="1" s="1"/>
  <c r="F33" i="1"/>
  <c r="F34" i="1" l="1"/>
  <c r="H33" i="1"/>
  <c r="I33" i="1" s="1"/>
  <c r="J33" i="1" s="1"/>
  <c r="A37" i="1"/>
  <c r="C36" i="1"/>
  <c r="D36" i="1" s="1"/>
  <c r="B36" i="1"/>
  <c r="G36" i="1" s="1"/>
  <c r="A38" i="1" l="1"/>
  <c r="B37" i="1"/>
  <c r="G37" i="1" s="1"/>
  <c r="C37" i="1"/>
  <c r="D37" i="1" s="1"/>
  <c r="F35" i="1"/>
  <c r="H34" i="1"/>
  <c r="I34" i="1" s="1"/>
  <c r="J34" i="1" s="1"/>
  <c r="E36" i="1"/>
  <c r="F36" i="1" l="1"/>
  <c r="H35" i="1"/>
  <c r="I35" i="1" s="1"/>
  <c r="J35" i="1" s="1"/>
  <c r="E37" i="1"/>
  <c r="E38" i="1" s="1"/>
  <c r="B38" i="1"/>
  <c r="G38" i="1" s="1"/>
  <c r="A39" i="1"/>
  <c r="C38" i="1"/>
  <c r="D38" i="1" s="1"/>
  <c r="B39" i="1" l="1"/>
  <c r="G39" i="1" s="1"/>
  <c r="A40" i="1"/>
  <c r="C39" i="1"/>
  <c r="D39" i="1" s="1"/>
  <c r="F37" i="1"/>
  <c r="H36" i="1"/>
  <c r="I36" i="1" s="1"/>
  <c r="J36" i="1" s="1"/>
  <c r="A41" i="1" l="1"/>
  <c r="B40" i="1"/>
  <c r="A12" i="1"/>
  <c r="C40" i="1"/>
  <c r="F38" i="1"/>
  <c r="H37" i="1"/>
  <c r="I37" i="1" s="1"/>
  <c r="J37" i="1" s="1"/>
  <c r="E39" i="1"/>
  <c r="E40" i="1" l="1"/>
  <c r="D40" i="1"/>
  <c r="G40" i="1"/>
  <c r="H38" i="1"/>
  <c r="I38" i="1" s="1"/>
  <c r="J38" i="1" s="1"/>
  <c r="F39" i="1"/>
  <c r="A42" i="1"/>
  <c r="B41" i="1"/>
  <c r="G41" i="1" s="1"/>
  <c r="C41" i="1"/>
  <c r="D41" i="1" s="1"/>
  <c r="H39" i="1" l="1"/>
  <c r="I39" i="1" s="1"/>
  <c r="J39" i="1" s="1"/>
  <c r="F40" i="1"/>
  <c r="E41" i="1"/>
  <c r="E42" i="1" s="1"/>
  <c r="A43" i="1"/>
  <c r="B42" i="1"/>
  <c r="C42" i="1"/>
  <c r="D42" i="1" s="1"/>
  <c r="H40" i="1" l="1"/>
  <c r="I40" i="1" s="1"/>
  <c r="F41" i="1"/>
  <c r="B43" i="1"/>
  <c r="G43" i="1" s="1"/>
  <c r="A44" i="1"/>
  <c r="C43" i="1"/>
  <c r="E43" i="1" s="1"/>
  <c r="G42" i="1"/>
  <c r="B44" i="1" l="1"/>
  <c r="G44" i="1" s="1"/>
  <c r="A45" i="1"/>
  <c r="C44" i="1"/>
  <c r="D44" i="1" s="1"/>
  <c r="E44" i="1"/>
  <c r="F42" i="1"/>
  <c r="H41" i="1"/>
  <c r="I41" i="1" s="1"/>
  <c r="J41" i="1" s="1"/>
  <c r="D43" i="1"/>
  <c r="J40" i="1"/>
  <c r="A46" i="1" l="1"/>
  <c r="B45" i="1"/>
  <c r="C45" i="1"/>
  <c r="F43" i="1"/>
  <c r="H42" i="1"/>
  <c r="I42" i="1" s="1"/>
  <c r="H43" i="1" l="1"/>
  <c r="I43" i="1" s="1"/>
  <c r="J43" i="1" s="1"/>
  <c r="F44" i="1"/>
  <c r="D45" i="1"/>
  <c r="E45" i="1"/>
  <c r="G45" i="1"/>
  <c r="J42" i="1"/>
  <c r="A47" i="1"/>
  <c r="B46" i="1"/>
  <c r="G46" i="1" s="1"/>
  <c r="C46" i="1"/>
  <c r="D46" i="1" s="1"/>
  <c r="B47" i="1" l="1"/>
  <c r="G47" i="1" s="1"/>
  <c r="A48" i="1"/>
  <c r="C47" i="1"/>
  <c r="D47" i="1" s="1"/>
  <c r="H44" i="1"/>
  <c r="I44" i="1" s="1"/>
  <c r="F45" i="1"/>
  <c r="E46" i="1"/>
  <c r="B48" i="1" l="1"/>
  <c r="A49" i="1"/>
  <c r="C48" i="1"/>
  <c r="D48" i="1" s="1"/>
  <c r="E47" i="1"/>
  <c r="H45" i="1"/>
  <c r="I45" i="1" s="1"/>
  <c r="J45" i="1" s="1"/>
  <c r="F46" i="1"/>
  <c r="J44" i="1"/>
  <c r="F47" i="1" l="1"/>
  <c r="H46" i="1"/>
  <c r="I46" i="1" s="1"/>
  <c r="E48" i="1"/>
  <c r="E49" i="1" s="1"/>
  <c r="A50" i="1"/>
  <c r="B49" i="1"/>
  <c r="G49" i="1" s="1"/>
  <c r="C49" i="1"/>
  <c r="D49" i="1" s="1"/>
  <c r="G48" i="1"/>
  <c r="A51" i="1" l="1"/>
  <c r="B50" i="1"/>
  <c r="G50" i="1" s="1"/>
  <c r="C50" i="1"/>
  <c r="D50" i="1" s="1"/>
  <c r="J46" i="1"/>
  <c r="H47" i="1"/>
  <c r="I47" i="1" s="1"/>
  <c r="J47" i="1" s="1"/>
  <c r="F48" i="1"/>
  <c r="H48" i="1" l="1"/>
  <c r="I48" i="1" s="1"/>
  <c r="J48" i="1" s="1"/>
  <c r="F49" i="1"/>
  <c r="E50" i="1"/>
  <c r="A52" i="1"/>
  <c r="B51" i="1"/>
  <c r="G51" i="1" s="1"/>
  <c r="C51" i="1"/>
  <c r="D51" i="1" s="1"/>
  <c r="E51" i="1" l="1"/>
  <c r="H49" i="1"/>
  <c r="I49" i="1" s="1"/>
  <c r="J49" i="1" s="1"/>
  <c r="F50" i="1"/>
  <c r="A53" i="1"/>
  <c r="B52" i="1"/>
  <c r="G52" i="1" s="1"/>
  <c r="C52" i="1"/>
  <c r="D52" i="1" s="1"/>
  <c r="F51" i="1" l="1"/>
  <c r="H50" i="1"/>
  <c r="I50" i="1" s="1"/>
  <c r="J50" i="1" s="1"/>
  <c r="A54" i="1"/>
  <c r="B53" i="1"/>
  <c r="G53" i="1" s="1"/>
  <c r="C53" i="1"/>
  <c r="D53" i="1" s="1"/>
  <c r="E52" i="1"/>
  <c r="A55" i="1" l="1"/>
  <c r="B54" i="1"/>
  <c r="G54" i="1" s="1"/>
  <c r="C54" i="1"/>
  <c r="D54" i="1" s="1"/>
  <c r="E53" i="1"/>
  <c r="H51" i="1"/>
  <c r="I51" i="1" s="1"/>
  <c r="J51" i="1" s="1"/>
  <c r="F52" i="1"/>
  <c r="E54" i="1" l="1"/>
  <c r="H52" i="1"/>
  <c r="I52" i="1" s="1"/>
  <c r="J52" i="1" s="1"/>
  <c r="F53" i="1"/>
  <c r="B55" i="1"/>
  <c r="G55" i="1" s="1"/>
  <c r="A56" i="1"/>
  <c r="C55" i="1"/>
  <c r="D55" i="1" s="1"/>
  <c r="E55" i="1" l="1"/>
  <c r="F54" i="1"/>
  <c r="H53" i="1"/>
  <c r="I53" i="1" s="1"/>
  <c r="J53" i="1" s="1"/>
  <c r="A57" i="1"/>
  <c r="B56" i="1"/>
  <c r="G56" i="1" s="1"/>
  <c r="C56" i="1"/>
  <c r="D56" i="1" s="1"/>
  <c r="E56" i="1"/>
  <c r="A58" i="1" l="1"/>
  <c r="B57" i="1"/>
  <c r="G57" i="1" s="1"/>
  <c r="C57" i="1"/>
  <c r="D57" i="1" s="1"/>
  <c r="F55" i="1"/>
  <c r="H54" i="1"/>
  <c r="I54" i="1" s="1"/>
  <c r="J54" i="1" s="1"/>
  <c r="E57" i="1" l="1"/>
  <c r="F56" i="1"/>
  <c r="H55" i="1"/>
  <c r="I55" i="1" s="1"/>
  <c r="J55" i="1" s="1"/>
  <c r="B58" i="1"/>
  <c r="G58" i="1" s="1"/>
  <c r="A59" i="1"/>
  <c r="C58" i="1"/>
  <c r="D58" i="1" s="1"/>
  <c r="H56" i="1" l="1"/>
  <c r="I56" i="1" s="1"/>
  <c r="J56" i="1" s="1"/>
  <c r="F57" i="1"/>
  <c r="B59" i="1"/>
  <c r="G59" i="1" s="1"/>
  <c r="A60" i="1"/>
  <c r="C59" i="1"/>
  <c r="D59" i="1" s="1"/>
  <c r="E58" i="1"/>
  <c r="A61" i="1" l="1"/>
  <c r="C60" i="1"/>
  <c r="D60" i="1" s="1"/>
  <c r="B60" i="1"/>
  <c r="G60" i="1" s="1"/>
  <c r="E59" i="1"/>
  <c r="E60" i="1" s="1"/>
  <c r="F58" i="1"/>
  <c r="H57" i="1"/>
  <c r="I57" i="1" s="1"/>
  <c r="J57" i="1" s="1"/>
  <c r="F59" i="1" l="1"/>
  <c r="H58" i="1"/>
  <c r="I58" i="1" s="1"/>
  <c r="J58" i="1" s="1"/>
  <c r="A62" i="1"/>
  <c r="B61" i="1"/>
  <c r="G61" i="1" s="1"/>
  <c r="C61" i="1"/>
  <c r="D61" i="1" s="1"/>
  <c r="E61" i="1" l="1"/>
  <c r="A63" i="1"/>
  <c r="B62" i="1"/>
  <c r="G62" i="1" s="1"/>
  <c r="C62" i="1"/>
  <c r="D62" i="1" s="1"/>
  <c r="F60" i="1"/>
  <c r="H59" i="1"/>
  <c r="I59" i="1" s="1"/>
  <c r="J59" i="1" s="1"/>
  <c r="H60" i="1" l="1"/>
  <c r="I60" i="1" s="1"/>
  <c r="J60" i="1" s="1"/>
  <c r="F61" i="1"/>
  <c r="E62" i="1"/>
  <c r="E63" i="1" s="1"/>
  <c r="B63" i="1"/>
  <c r="G63" i="1" s="1"/>
  <c r="A64" i="1"/>
  <c r="C63" i="1"/>
  <c r="D63" i="1" s="1"/>
  <c r="H61" i="1" l="1"/>
  <c r="I61" i="1" s="1"/>
  <c r="J61" i="1" s="1"/>
  <c r="F62" i="1"/>
  <c r="B64" i="1"/>
  <c r="G64" i="1" s="1"/>
  <c r="A65" i="1"/>
  <c r="C64" i="1"/>
  <c r="D64" i="1" s="1"/>
  <c r="F63" i="1" l="1"/>
  <c r="H62" i="1"/>
  <c r="I62" i="1" s="1"/>
  <c r="J62" i="1" s="1"/>
  <c r="A66" i="1"/>
  <c r="B65" i="1"/>
  <c r="G65" i="1" s="1"/>
  <c r="C65" i="1"/>
  <c r="D65" i="1" s="1"/>
  <c r="E64" i="1"/>
  <c r="E65" i="1" s="1"/>
  <c r="A67" i="1" l="1"/>
  <c r="B66" i="1"/>
  <c r="G66" i="1" s="1"/>
  <c r="C66" i="1"/>
  <c r="D66" i="1" s="1"/>
  <c r="E66" i="1"/>
  <c r="H63" i="1"/>
  <c r="I63" i="1" s="1"/>
  <c r="J63" i="1" s="1"/>
  <c r="F64" i="1"/>
  <c r="H64" i="1" l="1"/>
  <c r="I64" i="1" s="1"/>
  <c r="J64" i="1" s="1"/>
  <c r="F65" i="1"/>
  <c r="A68" i="1"/>
  <c r="B67" i="1"/>
  <c r="G67" i="1" s="1"/>
  <c r="C67" i="1"/>
  <c r="D67" i="1" s="1"/>
  <c r="H65" i="1" l="1"/>
  <c r="I65" i="1" s="1"/>
  <c r="J65" i="1" s="1"/>
  <c r="F66" i="1"/>
  <c r="A69" i="1"/>
  <c r="C68" i="1"/>
  <c r="D68" i="1" s="1"/>
  <c r="B68" i="1"/>
  <c r="G68" i="1" s="1"/>
  <c r="E67" i="1"/>
  <c r="B69" i="1" l="1"/>
  <c r="G69" i="1" s="1"/>
  <c r="A70" i="1"/>
  <c r="C69" i="1"/>
  <c r="D69" i="1" s="1"/>
  <c r="E68" i="1"/>
  <c r="F67" i="1"/>
  <c r="H66" i="1"/>
  <c r="I66" i="1" s="1"/>
  <c r="J66" i="1" s="1"/>
  <c r="E69" i="1" l="1"/>
  <c r="B70" i="1"/>
  <c r="G70" i="1" s="1"/>
  <c r="A71" i="1"/>
  <c r="C70" i="1"/>
  <c r="D70" i="1" s="1"/>
  <c r="H67" i="1"/>
  <c r="I67" i="1" s="1"/>
  <c r="J67" i="1" s="1"/>
  <c r="F68" i="1"/>
  <c r="E70" i="1" l="1"/>
  <c r="A72" i="1"/>
  <c r="B71" i="1"/>
  <c r="G71" i="1" s="1"/>
  <c r="C71" i="1"/>
  <c r="D71" i="1" s="1"/>
  <c r="H68" i="1"/>
  <c r="I68" i="1" s="1"/>
  <c r="J68" i="1" s="1"/>
  <c r="F69" i="1"/>
  <c r="E71" i="1" l="1"/>
  <c r="H69" i="1"/>
  <c r="I69" i="1" s="1"/>
  <c r="J69" i="1" s="1"/>
  <c r="F70" i="1"/>
  <c r="B72" i="1"/>
  <c r="G72" i="1" s="1"/>
  <c r="A73" i="1"/>
  <c r="C72" i="1"/>
  <c r="D72" i="1" s="1"/>
  <c r="F71" i="1" l="1"/>
  <c r="H70" i="1"/>
  <c r="I70" i="1" s="1"/>
  <c r="J70" i="1" s="1"/>
  <c r="B73" i="1"/>
  <c r="G73" i="1" s="1"/>
  <c r="A74" i="1"/>
  <c r="C73" i="1"/>
  <c r="D73" i="1" s="1"/>
  <c r="E72" i="1"/>
  <c r="E73" i="1" s="1"/>
  <c r="A75" i="1" l="1"/>
  <c r="B74" i="1"/>
  <c r="G74" i="1" s="1"/>
  <c r="C74" i="1"/>
  <c r="D74" i="1" s="1"/>
  <c r="F72" i="1"/>
  <c r="H71" i="1"/>
  <c r="I71" i="1" s="1"/>
  <c r="J71" i="1" s="1"/>
  <c r="E74" i="1" l="1"/>
  <c r="H72" i="1"/>
  <c r="I72" i="1" s="1"/>
  <c r="J72" i="1" s="1"/>
  <c r="F73" i="1"/>
  <c r="A76" i="1"/>
  <c r="B75" i="1"/>
  <c r="G75" i="1" s="1"/>
  <c r="C75" i="1"/>
  <c r="D75" i="1" s="1"/>
  <c r="C76" i="1" l="1"/>
  <c r="D76" i="1" s="1"/>
  <c r="A77" i="1"/>
  <c r="B76" i="1"/>
  <c r="G76" i="1" s="1"/>
  <c r="F74" i="1"/>
  <c r="H73" i="1"/>
  <c r="I73" i="1" s="1"/>
  <c r="J73" i="1" s="1"/>
  <c r="E75" i="1"/>
  <c r="F75" i="1" l="1"/>
  <c r="H74" i="1"/>
  <c r="I74" i="1" s="1"/>
  <c r="J74" i="1" s="1"/>
  <c r="E76" i="1"/>
  <c r="E77" i="1" s="1"/>
  <c r="B77" i="1"/>
  <c r="G77" i="1" s="1"/>
  <c r="A78" i="1"/>
  <c r="C77" i="1"/>
  <c r="D77" i="1" s="1"/>
  <c r="A79" i="1" l="1"/>
  <c r="B78" i="1"/>
  <c r="G78" i="1" s="1"/>
  <c r="C78" i="1"/>
  <c r="D78" i="1" s="1"/>
  <c r="F76" i="1"/>
  <c r="H75" i="1"/>
  <c r="I75" i="1" s="1"/>
  <c r="J75" i="1" s="1"/>
  <c r="A80" i="1" l="1"/>
  <c r="B79" i="1"/>
  <c r="G79" i="1" s="1"/>
  <c r="C79" i="1"/>
  <c r="D79" i="1" s="1"/>
  <c r="H76" i="1"/>
  <c r="I76" i="1" s="1"/>
  <c r="J76" i="1" s="1"/>
  <c r="F77" i="1"/>
  <c r="E78" i="1"/>
  <c r="E79" i="1" l="1"/>
  <c r="H77" i="1"/>
  <c r="I77" i="1" s="1"/>
  <c r="J77" i="1" s="1"/>
  <c r="F78" i="1"/>
  <c r="B80" i="1"/>
  <c r="G80" i="1" s="1"/>
  <c r="A81" i="1"/>
  <c r="C80" i="1"/>
  <c r="D80" i="1" s="1"/>
  <c r="F79" i="1" l="1"/>
  <c r="H78" i="1"/>
  <c r="I78" i="1" s="1"/>
  <c r="J78" i="1" s="1"/>
  <c r="B81" i="1"/>
  <c r="G81" i="1" s="1"/>
  <c r="C81" i="1"/>
  <c r="D81" i="1" s="1"/>
  <c r="A82" i="1"/>
  <c r="E80" i="1"/>
  <c r="E81" i="1" l="1"/>
  <c r="B82" i="1"/>
  <c r="G82" i="1" s="1"/>
  <c r="A83" i="1"/>
  <c r="C82" i="1"/>
  <c r="D82" i="1" s="1"/>
  <c r="H79" i="1"/>
  <c r="I79" i="1" s="1"/>
  <c r="J79" i="1" s="1"/>
  <c r="F80" i="1"/>
  <c r="A84" i="1" l="1"/>
  <c r="B83" i="1"/>
  <c r="G83" i="1" s="1"/>
  <c r="C83" i="1"/>
  <c r="D83" i="1" s="1"/>
  <c r="H80" i="1"/>
  <c r="I80" i="1" s="1"/>
  <c r="J80" i="1" s="1"/>
  <c r="F81" i="1"/>
  <c r="E82" i="1"/>
  <c r="E83" i="1" l="1"/>
  <c r="H81" i="1"/>
  <c r="I81" i="1" s="1"/>
  <c r="J81" i="1" s="1"/>
  <c r="F82" i="1"/>
  <c r="A85" i="1"/>
  <c r="C84" i="1"/>
  <c r="D84" i="1" s="1"/>
  <c r="B84" i="1"/>
  <c r="G84" i="1" s="1"/>
  <c r="B85" i="1" l="1"/>
  <c r="G85" i="1" s="1"/>
  <c r="A86" i="1"/>
  <c r="C85" i="1"/>
  <c r="D85" i="1" s="1"/>
  <c r="F83" i="1"/>
  <c r="H82" i="1"/>
  <c r="I82" i="1" s="1"/>
  <c r="J82" i="1" s="1"/>
  <c r="E84" i="1"/>
  <c r="E85" i="1" l="1"/>
  <c r="B86" i="1"/>
  <c r="G86" i="1" s="1"/>
  <c r="A87" i="1"/>
  <c r="C86" i="1"/>
  <c r="D86" i="1" s="1"/>
  <c r="H83" i="1"/>
  <c r="I83" i="1" s="1"/>
  <c r="J83" i="1" s="1"/>
  <c r="F84" i="1"/>
  <c r="A88" i="1" l="1"/>
  <c r="B87" i="1"/>
  <c r="G87" i="1" s="1"/>
  <c r="C87" i="1"/>
  <c r="D87" i="1" s="1"/>
  <c r="H84" i="1"/>
  <c r="I84" i="1" s="1"/>
  <c r="J84" i="1" s="1"/>
  <c r="F85" i="1"/>
  <c r="E86" i="1"/>
  <c r="E87" i="1" l="1"/>
  <c r="F86" i="1"/>
  <c r="H85" i="1"/>
  <c r="I85" i="1" s="1"/>
  <c r="J85" i="1" s="1"/>
  <c r="B88" i="1"/>
  <c r="G88" i="1" s="1"/>
  <c r="A89" i="1"/>
  <c r="C88" i="1"/>
  <c r="D88" i="1" s="1"/>
  <c r="F87" i="1" l="1"/>
  <c r="H86" i="1"/>
  <c r="I86" i="1" s="1"/>
  <c r="J86" i="1" s="1"/>
  <c r="B89" i="1"/>
  <c r="G89" i="1" s="1"/>
  <c r="A90" i="1"/>
  <c r="C89" i="1"/>
  <c r="D89" i="1" s="1"/>
  <c r="E88" i="1"/>
  <c r="A91" i="1" l="1"/>
  <c r="B90" i="1"/>
  <c r="G90" i="1" s="1"/>
  <c r="C90" i="1"/>
  <c r="D90" i="1" s="1"/>
  <c r="E89" i="1"/>
  <c r="F88" i="1"/>
  <c r="H87" i="1"/>
  <c r="I87" i="1" s="1"/>
  <c r="J87" i="1" s="1"/>
  <c r="E90" i="1" l="1"/>
  <c r="H88" i="1"/>
  <c r="I88" i="1" s="1"/>
  <c r="J88" i="1" s="1"/>
  <c r="F89" i="1"/>
  <c r="A92" i="1"/>
  <c r="B91" i="1"/>
  <c r="G91" i="1" s="1"/>
  <c r="C91" i="1"/>
  <c r="D91" i="1" s="1"/>
  <c r="F90" i="1" l="1"/>
  <c r="H89" i="1"/>
  <c r="I89" i="1" s="1"/>
  <c r="J89" i="1" s="1"/>
  <c r="C92" i="1"/>
  <c r="D92" i="1" s="1"/>
  <c r="B92" i="1"/>
  <c r="G92" i="1" s="1"/>
  <c r="A93" i="1"/>
  <c r="E91" i="1"/>
  <c r="E92" i="1" l="1"/>
  <c r="B93" i="1"/>
  <c r="G93" i="1" s="1"/>
  <c r="A94" i="1"/>
  <c r="C93" i="1"/>
  <c r="D93" i="1" s="1"/>
  <c r="F91" i="1"/>
  <c r="H90" i="1"/>
  <c r="I90" i="1" s="1"/>
  <c r="J90" i="1" s="1"/>
  <c r="A95" i="1" l="1"/>
  <c r="B94" i="1"/>
  <c r="G94" i="1" s="1"/>
  <c r="C94" i="1"/>
  <c r="D94" i="1" s="1"/>
  <c r="F92" i="1"/>
  <c r="H91" i="1"/>
  <c r="I91" i="1" s="1"/>
  <c r="J91" i="1" s="1"/>
  <c r="E93" i="1"/>
  <c r="H92" i="1" l="1"/>
  <c r="I92" i="1" s="1"/>
  <c r="J92" i="1" s="1"/>
  <c r="F93" i="1"/>
  <c r="E94" i="1"/>
  <c r="E95" i="1" s="1"/>
  <c r="A96" i="1"/>
  <c r="B95" i="1"/>
  <c r="G95" i="1" s="1"/>
  <c r="C95" i="1"/>
  <c r="D95" i="1" s="1"/>
  <c r="H93" i="1" l="1"/>
  <c r="I93" i="1" s="1"/>
  <c r="J93" i="1" s="1"/>
  <c r="F94" i="1"/>
  <c r="B96" i="1"/>
  <c r="G96" i="1" s="1"/>
  <c r="C96" i="1"/>
  <c r="D96" i="1" s="1"/>
  <c r="A97" i="1"/>
  <c r="B97" i="1" l="1"/>
  <c r="G97" i="1" s="1"/>
  <c r="A98" i="1"/>
  <c r="C97" i="1"/>
  <c r="D97" i="1" s="1"/>
  <c r="E96" i="1"/>
  <c r="F95" i="1"/>
  <c r="H94" i="1"/>
  <c r="I94" i="1" s="1"/>
  <c r="J94" i="1" s="1"/>
  <c r="E97" i="1" l="1"/>
  <c r="A99" i="1"/>
  <c r="B98" i="1"/>
  <c r="G98" i="1" s="1"/>
  <c r="C98" i="1"/>
  <c r="D98" i="1" s="1"/>
  <c r="H95" i="1"/>
  <c r="I95" i="1" s="1"/>
  <c r="J95" i="1" s="1"/>
  <c r="F96" i="1"/>
  <c r="E98" i="1" l="1"/>
  <c r="H96" i="1"/>
  <c r="I96" i="1" s="1"/>
  <c r="J96" i="1" s="1"/>
  <c r="F97" i="1"/>
  <c r="A100" i="1"/>
  <c r="B99" i="1"/>
  <c r="G99" i="1" s="1"/>
  <c r="C99" i="1"/>
  <c r="D99" i="1" s="1"/>
  <c r="E99" i="1"/>
  <c r="A101" i="1" l="1"/>
  <c r="C100" i="1"/>
  <c r="D100" i="1" s="1"/>
  <c r="B100" i="1"/>
  <c r="G100" i="1" s="1"/>
  <c r="E100" i="1"/>
  <c r="F98" i="1"/>
  <c r="H97" i="1"/>
  <c r="I97" i="1" s="1"/>
  <c r="J97" i="1" s="1"/>
  <c r="F99" i="1" l="1"/>
  <c r="H98" i="1"/>
  <c r="I98" i="1" s="1"/>
  <c r="J98" i="1" s="1"/>
  <c r="B101" i="1"/>
  <c r="G101" i="1" s="1"/>
  <c r="A102" i="1"/>
  <c r="C101" i="1"/>
  <c r="D101" i="1" s="1"/>
  <c r="F100" i="1" l="1"/>
  <c r="H99" i="1"/>
  <c r="I99" i="1" s="1"/>
  <c r="J99" i="1" s="1"/>
  <c r="B102" i="1"/>
  <c r="G102" i="1" s="1"/>
  <c r="A103" i="1"/>
  <c r="C102" i="1"/>
  <c r="D102" i="1" s="1"/>
  <c r="E101" i="1"/>
  <c r="E102" i="1" s="1"/>
  <c r="A104" i="1" l="1"/>
  <c r="B103" i="1"/>
  <c r="G103" i="1" s="1"/>
  <c r="C103" i="1"/>
  <c r="D103" i="1" s="1"/>
  <c r="H100" i="1"/>
  <c r="I100" i="1" s="1"/>
  <c r="J100" i="1" s="1"/>
  <c r="F101" i="1"/>
  <c r="H101" i="1" l="1"/>
  <c r="I101" i="1" s="1"/>
  <c r="J101" i="1" s="1"/>
  <c r="F102" i="1"/>
  <c r="B104" i="1"/>
  <c r="G104" i="1" s="1"/>
  <c r="A105" i="1"/>
  <c r="C104" i="1"/>
  <c r="D104" i="1" s="1"/>
  <c r="E103" i="1"/>
  <c r="E104" i="1" l="1"/>
  <c r="F103" i="1"/>
  <c r="H102" i="1"/>
  <c r="I102" i="1" s="1"/>
  <c r="J102" i="1" s="1"/>
  <c r="B105" i="1"/>
  <c r="G105" i="1" s="1"/>
  <c r="A106" i="1"/>
  <c r="C105" i="1"/>
  <c r="D105" i="1" s="1"/>
  <c r="E105" i="1" l="1"/>
  <c r="F104" i="1"/>
  <c r="H103" i="1"/>
  <c r="I103" i="1" s="1"/>
  <c r="J103" i="1" s="1"/>
  <c r="A107" i="1"/>
  <c r="B106" i="1"/>
  <c r="G106" i="1" s="1"/>
  <c r="C106" i="1"/>
  <c r="D106" i="1" s="1"/>
  <c r="E106" i="1"/>
  <c r="A108" i="1" l="1"/>
  <c r="B107" i="1"/>
  <c r="G107" i="1" s="1"/>
  <c r="C107" i="1"/>
  <c r="D107" i="1" s="1"/>
  <c r="E107" i="1"/>
  <c r="H104" i="1"/>
  <c r="I104" i="1" s="1"/>
  <c r="J104" i="1" s="1"/>
  <c r="F105" i="1"/>
  <c r="F106" i="1" l="1"/>
  <c r="H105" i="1"/>
  <c r="I105" i="1" s="1"/>
  <c r="J105" i="1" s="1"/>
  <c r="A109" i="1"/>
  <c r="B108" i="1"/>
  <c r="G108" i="1" s="1"/>
  <c r="C108" i="1"/>
  <c r="D108" i="1" s="1"/>
  <c r="B109" i="1" l="1"/>
  <c r="G109" i="1" s="1"/>
  <c r="A110" i="1"/>
  <c r="C109" i="1"/>
  <c r="D109" i="1" s="1"/>
  <c r="F107" i="1"/>
  <c r="H106" i="1"/>
  <c r="I106" i="1" s="1"/>
  <c r="J106" i="1" s="1"/>
  <c r="E108" i="1"/>
  <c r="E109" i="1" l="1"/>
  <c r="A111" i="1"/>
  <c r="B110" i="1"/>
  <c r="G110" i="1" s="1"/>
  <c r="C110" i="1"/>
  <c r="D110" i="1" s="1"/>
  <c r="H107" i="1"/>
  <c r="I107" i="1" s="1"/>
  <c r="J107" i="1" s="1"/>
  <c r="F108" i="1"/>
  <c r="E110" i="1" l="1"/>
  <c r="H108" i="1"/>
  <c r="I108" i="1" s="1"/>
  <c r="J108" i="1" s="1"/>
  <c r="F109" i="1"/>
  <c r="A112" i="1"/>
  <c r="B111" i="1"/>
  <c r="G111" i="1" s="1"/>
  <c r="C111" i="1"/>
  <c r="D111" i="1" s="1"/>
  <c r="E111" i="1"/>
  <c r="B112" i="1" l="1"/>
  <c r="G112" i="1" s="1"/>
  <c r="A113" i="1"/>
  <c r="C112" i="1"/>
  <c r="D112" i="1" s="1"/>
  <c r="H109" i="1"/>
  <c r="I109" i="1" s="1"/>
  <c r="J109" i="1" s="1"/>
  <c r="F110" i="1"/>
  <c r="F111" i="1" l="1"/>
  <c r="H110" i="1"/>
  <c r="I110" i="1" s="1"/>
  <c r="J110" i="1" s="1"/>
  <c r="E112" i="1"/>
  <c r="E113" i="1" s="1"/>
  <c r="B113" i="1"/>
  <c r="G113" i="1" s="1"/>
  <c r="A114" i="1"/>
  <c r="C113" i="1"/>
  <c r="D113" i="1" s="1"/>
  <c r="B114" i="1" l="1"/>
  <c r="G114" i="1" s="1"/>
  <c r="A115" i="1"/>
  <c r="C114" i="1"/>
  <c r="D114" i="1" s="1"/>
  <c r="H111" i="1"/>
  <c r="I111" i="1" s="1"/>
  <c r="J111" i="1" s="1"/>
  <c r="F112" i="1"/>
  <c r="A116" i="1" l="1"/>
  <c r="B115" i="1"/>
  <c r="G115" i="1" s="1"/>
  <c r="C115" i="1"/>
  <c r="D115" i="1" s="1"/>
  <c r="H112" i="1"/>
  <c r="I112" i="1" s="1"/>
  <c r="J112" i="1" s="1"/>
  <c r="F113" i="1"/>
  <c r="E114" i="1"/>
  <c r="E115" i="1" l="1"/>
  <c r="F114" i="1"/>
  <c r="H113" i="1"/>
  <c r="I113" i="1" s="1"/>
  <c r="J113" i="1" s="1"/>
  <c r="A117" i="1"/>
  <c r="B116" i="1"/>
  <c r="G116" i="1" s="1"/>
  <c r="C116" i="1"/>
  <c r="D116" i="1" s="1"/>
  <c r="E116" i="1" l="1"/>
  <c r="B117" i="1"/>
  <c r="G117" i="1" s="1"/>
  <c r="C117" i="1"/>
  <c r="D117" i="1" s="1"/>
  <c r="A118" i="1"/>
  <c r="F115" i="1"/>
  <c r="H114" i="1"/>
  <c r="I114" i="1" s="1"/>
  <c r="J114" i="1" s="1"/>
  <c r="E117" i="1"/>
  <c r="B118" i="1" l="1"/>
  <c r="G118" i="1" s="1"/>
  <c r="A119" i="1"/>
  <c r="C118" i="1"/>
  <c r="D118" i="1" s="1"/>
  <c r="H115" i="1"/>
  <c r="I115" i="1" s="1"/>
  <c r="J115" i="1" s="1"/>
  <c r="F116" i="1"/>
  <c r="E118" i="1" l="1"/>
  <c r="A120" i="1"/>
  <c r="B119" i="1"/>
  <c r="G119" i="1" s="1"/>
  <c r="C119" i="1"/>
  <c r="D119" i="1" s="1"/>
  <c r="H116" i="1"/>
  <c r="I116" i="1" s="1"/>
  <c r="J116" i="1" s="1"/>
  <c r="F117" i="1"/>
  <c r="H117" i="1" l="1"/>
  <c r="I117" i="1" s="1"/>
  <c r="J117" i="1" s="1"/>
  <c r="F118" i="1"/>
  <c r="B120" i="1"/>
  <c r="G120" i="1" s="1"/>
  <c r="A121" i="1"/>
  <c r="C120" i="1"/>
  <c r="D120" i="1" s="1"/>
  <c r="E119" i="1"/>
  <c r="B121" i="1" l="1"/>
  <c r="G121" i="1" s="1"/>
  <c r="A122" i="1"/>
  <c r="C121" i="1"/>
  <c r="D121" i="1" s="1"/>
  <c r="E120" i="1"/>
  <c r="F119" i="1"/>
  <c r="H118" i="1"/>
  <c r="I118" i="1" s="1"/>
  <c r="J118" i="1" s="1"/>
  <c r="E121" i="1" l="1"/>
  <c r="A123" i="1"/>
  <c r="B122" i="1"/>
  <c r="G122" i="1" s="1"/>
  <c r="C122" i="1"/>
  <c r="D122" i="1" s="1"/>
  <c r="F120" i="1"/>
  <c r="H119" i="1"/>
  <c r="I119" i="1" s="1"/>
  <c r="J119" i="1" s="1"/>
  <c r="A124" i="1" l="1"/>
  <c r="B123" i="1"/>
  <c r="G123" i="1" s="1"/>
  <c r="C123" i="1"/>
  <c r="D123" i="1" s="1"/>
  <c r="H120" i="1"/>
  <c r="I120" i="1" s="1"/>
  <c r="J120" i="1" s="1"/>
  <c r="F121" i="1"/>
  <c r="E122" i="1"/>
  <c r="E123" i="1" l="1"/>
  <c r="F122" i="1"/>
  <c r="H121" i="1"/>
  <c r="I121" i="1" s="1"/>
  <c r="J121" i="1" s="1"/>
  <c r="C124" i="1"/>
  <c r="D124" i="1" s="1"/>
  <c r="B124" i="1"/>
  <c r="G124" i="1" s="1"/>
  <c r="A125" i="1"/>
  <c r="B125" i="1" l="1"/>
  <c r="G125" i="1" s="1"/>
  <c r="A126" i="1"/>
  <c r="C125" i="1"/>
  <c r="D125" i="1" s="1"/>
  <c r="F123" i="1"/>
  <c r="H122" i="1"/>
  <c r="I122" i="1" s="1"/>
  <c r="J122" i="1" s="1"/>
  <c r="E124" i="1"/>
  <c r="F124" i="1" l="1"/>
  <c r="H123" i="1"/>
  <c r="I123" i="1" s="1"/>
  <c r="J123" i="1" s="1"/>
  <c r="E125" i="1"/>
  <c r="E126" i="1" s="1"/>
  <c r="A127" i="1"/>
  <c r="B126" i="1"/>
  <c r="G126" i="1" s="1"/>
  <c r="C126" i="1"/>
  <c r="D126" i="1" s="1"/>
  <c r="A128" i="1" l="1"/>
  <c r="B127" i="1"/>
  <c r="G127" i="1" s="1"/>
  <c r="C127" i="1"/>
  <c r="D127" i="1" s="1"/>
  <c r="H124" i="1"/>
  <c r="I124" i="1" s="1"/>
  <c r="J124" i="1" s="1"/>
  <c r="F125" i="1"/>
  <c r="E127" i="1" l="1"/>
  <c r="H125" i="1"/>
  <c r="I125" i="1" s="1"/>
  <c r="J125" i="1" s="1"/>
  <c r="F126" i="1"/>
  <c r="A129" i="1"/>
  <c r="B128" i="1"/>
  <c r="G128" i="1" s="1"/>
  <c r="C128" i="1"/>
  <c r="D128" i="1" s="1"/>
  <c r="E128" i="1" l="1"/>
  <c r="A130" i="1"/>
  <c r="B129" i="1"/>
  <c r="G129" i="1" s="1"/>
  <c r="C129" i="1"/>
  <c r="D129" i="1" s="1"/>
  <c r="F127" i="1"/>
  <c r="H126" i="1"/>
  <c r="I126" i="1" s="1"/>
  <c r="J126" i="1" s="1"/>
  <c r="H127" i="1" l="1"/>
  <c r="I127" i="1" s="1"/>
  <c r="J127" i="1" s="1"/>
  <c r="F128" i="1"/>
  <c r="E129" i="1"/>
  <c r="B130" i="1"/>
  <c r="G130" i="1" s="1"/>
  <c r="A131" i="1"/>
  <c r="C130" i="1"/>
  <c r="D130" i="1" s="1"/>
  <c r="E130" i="1" l="1"/>
  <c r="H128" i="1"/>
  <c r="I128" i="1" s="1"/>
  <c r="J128" i="1" s="1"/>
  <c r="F129" i="1"/>
  <c r="A132" i="1"/>
  <c r="B131" i="1"/>
  <c r="G131" i="1" s="1"/>
  <c r="C131" i="1"/>
  <c r="D131" i="1" s="1"/>
  <c r="A133" i="1" l="1"/>
  <c r="C132" i="1"/>
  <c r="D132" i="1" s="1"/>
  <c r="B132" i="1"/>
  <c r="G132" i="1" s="1"/>
  <c r="F130" i="1"/>
  <c r="H129" i="1"/>
  <c r="I129" i="1" s="1"/>
  <c r="J129" i="1" s="1"/>
  <c r="E131" i="1"/>
  <c r="E132" i="1" s="1"/>
  <c r="F131" i="1" l="1"/>
  <c r="H130" i="1"/>
  <c r="I130" i="1" s="1"/>
  <c r="J130" i="1" s="1"/>
  <c r="A134" i="1"/>
  <c r="C133" i="1"/>
  <c r="D133" i="1" s="1"/>
  <c r="B133" i="1"/>
  <c r="G133" i="1" s="1"/>
  <c r="B134" i="1" l="1"/>
  <c r="G134" i="1" s="1"/>
  <c r="A135" i="1"/>
  <c r="C134" i="1"/>
  <c r="D134" i="1" s="1"/>
  <c r="E133" i="1"/>
  <c r="H131" i="1"/>
  <c r="I131" i="1" s="1"/>
  <c r="J131" i="1" s="1"/>
  <c r="F132" i="1"/>
  <c r="H132" i="1" l="1"/>
  <c r="I132" i="1" s="1"/>
  <c r="J132" i="1" s="1"/>
  <c r="F133" i="1"/>
  <c r="A136" i="1"/>
  <c r="B135" i="1"/>
  <c r="G135" i="1" s="1"/>
  <c r="C135" i="1"/>
  <c r="D135" i="1" s="1"/>
  <c r="E134" i="1"/>
  <c r="E135" i="1" s="1"/>
  <c r="H133" i="1" l="1"/>
  <c r="I133" i="1" s="1"/>
  <c r="J133" i="1" s="1"/>
  <c r="F134" i="1"/>
  <c r="B136" i="1"/>
  <c r="G136" i="1" s="1"/>
  <c r="A137" i="1"/>
  <c r="C136" i="1"/>
  <c r="D136" i="1" s="1"/>
  <c r="F135" i="1" l="1"/>
  <c r="H134" i="1"/>
  <c r="I134" i="1" s="1"/>
  <c r="J134" i="1" s="1"/>
  <c r="A138" i="1"/>
  <c r="B137" i="1"/>
  <c r="G137" i="1" s="1"/>
  <c r="C137" i="1"/>
  <c r="D137" i="1" s="1"/>
  <c r="E136" i="1"/>
  <c r="E137" i="1" s="1"/>
  <c r="A139" i="1" l="1"/>
  <c r="B138" i="1"/>
  <c r="G138" i="1" s="1"/>
  <c r="C138" i="1"/>
  <c r="D138" i="1" s="1"/>
  <c r="F136" i="1"/>
  <c r="H135" i="1"/>
  <c r="I135" i="1" s="1"/>
  <c r="J135" i="1" s="1"/>
  <c r="E138" i="1" l="1"/>
  <c r="H136" i="1"/>
  <c r="I136" i="1" s="1"/>
  <c r="J136" i="1" s="1"/>
  <c r="F137" i="1"/>
  <c r="A140" i="1"/>
  <c r="C139" i="1"/>
  <c r="D139" i="1" s="1"/>
  <c r="B139" i="1"/>
  <c r="G139" i="1" s="1"/>
  <c r="B140" i="1" l="1"/>
  <c r="G140" i="1" s="1"/>
  <c r="A141" i="1"/>
  <c r="C140" i="1"/>
  <c r="D140" i="1" s="1"/>
  <c r="F138" i="1"/>
  <c r="H137" i="1"/>
  <c r="I137" i="1" s="1"/>
  <c r="J137" i="1" s="1"/>
  <c r="E139" i="1"/>
  <c r="F139" i="1" l="1"/>
  <c r="H138" i="1"/>
  <c r="I138" i="1" s="1"/>
  <c r="J138" i="1" s="1"/>
  <c r="E140" i="1"/>
  <c r="E141" i="1" s="1"/>
  <c r="A142" i="1"/>
  <c r="B141" i="1"/>
  <c r="G141" i="1" s="1"/>
  <c r="C141" i="1"/>
  <c r="D141" i="1" s="1"/>
  <c r="A143" i="1" l="1"/>
  <c r="B142" i="1"/>
  <c r="G142" i="1" s="1"/>
  <c r="C142" i="1"/>
  <c r="D142" i="1" s="1"/>
  <c r="E142" i="1"/>
  <c r="H139" i="1"/>
  <c r="I139" i="1" s="1"/>
  <c r="J139" i="1" s="1"/>
  <c r="F140" i="1"/>
  <c r="H140" i="1" l="1"/>
  <c r="I140" i="1" s="1"/>
  <c r="J140" i="1" s="1"/>
  <c r="F141" i="1"/>
  <c r="A144" i="1"/>
  <c r="B143" i="1"/>
  <c r="G143" i="1" s="1"/>
  <c r="C143" i="1"/>
  <c r="D143" i="1" s="1"/>
  <c r="H141" i="1" l="1"/>
  <c r="I141" i="1" s="1"/>
  <c r="J141" i="1" s="1"/>
  <c r="F142" i="1"/>
  <c r="A145" i="1"/>
  <c r="B144" i="1"/>
  <c r="G144" i="1" s="1"/>
  <c r="C144" i="1"/>
  <c r="D144" i="1" s="1"/>
  <c r="E143" i="1"/>
  <c r="C145" i="1" l="1"/>
  <c r="D145" i="1" s="1"/>
  <c r="A146" i="1"/>
  <c r="B145" i="1"/>
  <c r="G145" i="1" s="1"/>
  <c r="E144" i="1"/>
  <c r="E145" i="1" s="1"/>
  <c r="F143" i="1"/>
  <c r="H142" i="1"/>
  <c r="I142" i="1" s="1"/>
  <c r="J142" i="1" s="1"/>
  <c r="B146" i="1" l="1"/>
  <c r="G146" i="1" s="1"/>
  <c r="A147" i="1"/>
  <c r="C146" i="1"/>
  <c r="D146" i="1" s="1"/>
  <c r="H143" i="1"/>
  <c r="I143" i="1" s="1"/>
  <c r="J143" i="1" s="1"/>
  <c r="F144" i="1"/>
  <c r="A148" i="1" l="1"/>
  <c r="B147" i="1"/>
  <c r="G147" i="1" s="1"/>
  <c r="C147" i="1"/>
  <c r="D147" i="1" s="1"/>
  <c r="F145" i="1"/>
  <c r="H144" i="1"/>
  <c r="I144" i="1" s="1"/>
  <c r="J144" i="1" s="1"/>
  <c r="E146" i="1"/>
  <c r="F146" i="1" l="1"/>
  <c r="H145" i="1"/>
  <c r="I145" i="1" s="1"/>
  <c r="J145" i="1" s="1"/>
  <c r="E147" i="1"/>
  <c r="E148" i="1" s="1"/>
  <c r="A149" i="1"/>
  <c r="B148" i="1"/>
  <c r="G148" i="1" s="1"/>
  <c r="C148" i="1"/>
  <c r="D148" i="1" s="1"/>
  <c r="A150" i="1" l="1"/>
  <c r="C149" i="1"/>
  <c r="D149" i="1" s="1"/>
  <c r="B149" i="1"/>
  <c r="G149" i="1" s="1"/>
  <c r="H146" i="1"/>
  <c r="I146" i="1" s="1"/>
  <c r="J146" i="1" s="1"/>
  <c r="F147" i="1"/>
  <c r="E149" i="1" l="1"/>
  <c r="H147" i="1"/>
  <c r="I147" i="1" s="1"/>
  <c r="J147" i="1" s="1"/>
  <c r="F148" i="1"/>
  <c r="B150" i="1"/>
  <c r="G150" i="1" s="1"/>
  <c r="A151" i="1"/>
  <c r="C150" i="1"/>
  <c r="D150" i="1" s="1"/>
  <c r="E150" i="1" l="1"/>
  <c r="H148" i="1"/>
  <c r="I148" i="1" s="1"/>
  <c r="J148" i="1" s="1"/>
  <c r="F149" i="1"/>
  <c r="A152" i="1"/>
  <c r="B151" i="1"/>
  <c r="G151" i="1" s="1"/>
  <c r="C151" i="1"/>
  <c r="D151" i="1" s="1"/>
  <c r="B152" i="1" l="1"/>
  <c r="G152" i="1" s="1"/>
  <c r="A153" i="1"/>
  <c r="C152" i="1"/>
  <c r="D152" i="1" s="1"/>
  <c r="F150" i="1"/>
  <c r="H149" i="1"/>
  <c r="I149" i="1" s="1"/>
  <c r="J149" i="1" s="1"/>
  <c r="E151" i="1"/>
  <c r="E152" i="1" l="1"/>
  <c r="A154" i="1"/>
  <c r="C153" i="1"/>
  <c r="D153" i="1" s="1"/>
  <c r="B153" i="1"/>
  <c r="G153" i="1" s="1"/>
  <c r="H150" i="1"/>
  <c r="I150" i="1" s="1"/>
  <c r="J150" i="1" s="1"/>
  <c r="F151" i="1"/>
  <c r="A155" i="1" l="1"/>
  <c r="B154" i="1"/>
  <c r="G154" i="1" s="1"/>
  <c r="C154" i="1"/>
  <c r="D154" i="1" s="1"/>
  <c r="H151" i="1"/>
  <c r="I151" i="1" s="1"/>
  <c r="J151" i="1" s="1"/>
  <c r="F152" i="1"/>
  <c r="E153" i="1"/>
  <c r="E154" i="1" l="1"/>
  <c r="H152" i="1"/>
  <c r="I152" i="1" s="1"/>
  <c r="J152" i="1" s="1"/>
  <c r="F153" i="1"/>
  <c r="A156" i="1"/>
  <c r="B155" i="1"/>
  <c r="G155" i="1" s="1"/>
  <c r="C155" i="1"/>
  <c r="D155" i="1" s="1"/>
  <c r="B156" i="1" l="1"/>
  <c r="G156" i="1" s="1"/>
  <c r="A157" i="1"/>
  <c r="C156" i="1"/>
  <c r="D156" i="1" s="1"/>
  <c r="F154" i="1"/>
  <c r="H153" i="1"/>
  <c r="I153" i="1" s="1"/>
  <c r="J153" i="1" s="1"/>
  <c r="E155" i="1"/>
  <c r="E156" i="1" l="1"/>
  <c r="B157" i="1"/>
  <c r="G157" i="1" s="1"/>
  <c r="A158" i="1"/>
  <c r="C157" i="1"/>
  <c r="D157" i="1" s="1"/>
  <c r="F155" i="1"/>
  <c r="H154" i="1"/>
  <c r="I154" i="1" s="1"/>
  <c r="J154" i="1" s="1"/>
  <c r="A159" i="1" l="1"/>
  <c r="B158" i="1"/>
  <c r="G158" i="1" s="1"/>
  <c r="C158" i="1"/>
  <c r="D158" i="1" s="1"/>
  <c r="H155" i="1"/>
  <c r="I155" i="1" s="1"/>
  <c r="J155" i="1" s="1"/>
  <c r="F156" i="1"/>
  <c r="E157" i="1"/>
  <c r="E158" i="1" l="1"/>
  <c r="F157" i="1"/>
  <c r="H156" i="1"/>
  <c r="I156" i="1" s="1"/>
  <c r="J156" i="1" s="1"/>
  <c r="A160" i="1"/>
  <c r="B159" i="1"/>
  <c r="G159" i="1" s="1"/>
  <c r="C159" i="1"/>
  <c r="D159" i="1" s="1"/>
  <c r="F158" i="1" l="1"/>
  <c r="H157" i="1"/>
  <c r="I157" i="1" s="1"/>
  <c r="J157" i="1" s="1"/>
  <c r="C160" i="1"/>
  <c r="D160" i="1" s="1"/>
  <c r="A161" i="1"/>
  <c r="B160" i="1"/>
  <c r="G160" i="1" s="1"/>
  <c r="E159" i="1"/>
  <c r="E160" i="1" l="1"/>
  <c r="C161" i="1"/>
  <c r="D161" i="1" s="1"/>
  <c r="A162" i="1"/>
  <c r="B161" i="1"/>
  <c r="G161" i="1" s="1"/>
  <c r="F159" i="1"/>
  <c r="H158" i="1"/>
  <c r="I158" i="1" s="1"/>
  <c r="J158" i="1" s="1"/>
  <c r="B162" i="1" l="1"/>
  <c r="G162" i="1" s="1"/>
  <c r="A163" i="1"/>
  <c r="C162" i="1"/>
  <c r="D162" i="1" s="1"/>
  <c r="H159" i="1"/>
  <c r="I159" i="1" s="1"/>
  <c r="J159" i="1" s="1"/>
  <c r="F160" i="1"/>
  <c r="E161" i="1"/>
  <c r="E162" i="1" l="1"/>
  <c r="A164" i="1"/>
  <c r="B163" i="1"/>
  <c r="G163" i="1" s="1"/>
  <c r="C163" i="1"/>
  <c r="D163" i="1" s="1"/>
  <c r="F161" i="1"/>
  <c r="H160" i="1"/>
  <c r="I160" i="1" s="1"/>
  <c r="J160" i="1" s="1"/>
  <c r="A165" i="1" l="1"/>
  <c r="B164" i="1"/>
  <c r="G164" i="1" s="1"/>
  <c r="C164" i="1"/>
  <c r="D164" i="1" s="1"/>
  <c r="F162" i="1"/>
  <c r="H161" i="1"/>
  <c r="I161" i="1" s="1"/>
  <c r="J161" i="1" s="1"/>
  <c r="E163" i="1"/>
  <c r="E164" i="1" l="1"/>
  <c r="H162" i="1"/>
  <c r="I162" i="1" s="1"/>
  <c r="J162" i="1" s="1"/>
  <c r="F163" i="1"/>
  <c r="A166" i="1"/>
  <c r="B165" i="1"/>
  <c r="G165" i="1" s="1"/>
  <c r="C165" i="1"/>
  <c r="D165" i="1" s="1"/>
  <c r="B166" i="1" l="1"/>
  <c r="G166" i="1" s="1"/>
  <c r="A167" i="1"/>
  <c r="C166" i="1"/>
  <c r="D166" i="1" s="1"/>
  <c r="H163" i="1"/>
  <c r="I163" i="1" s="1"/>
  <c r="J163" i="1" s="1"/>
  <c r="F164" i="1"/>
  <c r="E165" i="1"/>
  <c r="E166" i="1" l="1"/>
  <c r="A168" i="1"/>
  <c r="C167" i="1"/>
  <c r="D167" i="1" s="1"/>
  <c r="B167" i="1"/>
  <c r="G167" i="1" s="1"/>
  <c r="H164" i="1"/>
  <c r="I164" i="1" s="1"/>
  <c r="J164" i="1" s="1"/>
  <c r="F165" i="1"/>
  <c r="E167" i="1" l="1"/>
  <c r="F166" i="1"/>
  <c r="H165" i="1"/>
  <c r="I165" i="1" s="1"/>
  <c r="J165" i="1" s="1"/>
  <c r="B168" i="1"/>
  <c r="G168" i="1" s="1"/>
  <c r="A169" i="1"/>
  <c r="C168" i="1"/>
  <c r="D168" i="1" s="1"/>
  <c r="E168" i="1"/>
  <c r="A170" i="1" l="1"/>
  <c r="C169" i="1"/>
  <c r="D169" i="1" s="1"/>
  <c r="B169" i="1"/>
  <c r="G169" i="1" s="1"/>
  <c r="E169" i="1"/>
  <c r="H166" i="1"/>
  <c r="I166" i="1" s="1"/>
  <c r="J166" i="1" s="1"/>
  <c r="F167" i="1"/>
  <c r="H167" i="1" l="1"/>
  <c r="I167" i="1" s="1"/>
  <c r="J167" i="1" s="1"/>
  <c r="F168" i="1"/>
  <c r="A171" i="1"/>
  <c r="B170" i="1"/>
  <c r="G170" i="1" s="1"/>
  <c r="C170" i="1"/>
  <c r="D170" i="1" s="1"/>
  <c r="F169" i="1" l="1"/>
  <c r="H168" i="1"/>
  <c r="I168" i="1" s="1"/>
  <c r="J168" i="1" s="1"/>
  <c r="A172" i="1"/>
  <c r="B171" i="1"/>
  <c r="G171" i="1" s="1"/>
  <c r="C171" i="1"/>
  <c r="D171" i="1" s="1"/>
  <c r="E170" i="1"/>
  <c r="B172" i="1" l="1"/>
  <c r="G172" i="1" s="1"/>
  <c r="A173" i="1"/>
  <c r="C172" i="1"/>
  <c r="D172" i="1" s="1"/>
  <c r="E171" i="1"/>
  <c r="F170" i="1"/>
  <c r="H169" i="1"/>
  <c r="I169" i="1" s="1"/>
  <c r="J169" i="1" s="1"/>
  <c r="E172" i="1" l="1"/>
  <c r="A174" i="1"/>
  <c r="B173" i="1"/>
  <c r="G173" i="1" s="1"/>
  <c r="C173" i="1"/>
  <c r="D173" i="1" s="1"/>
  <c r="F171" i="1"/>
  <c r="H170" i="1"/>
  <c r="I170" i="1" s="1"/>
  <c r="J170" i="1" s="1"/>
  <c r="A175" i="1" l="1"/>
  <c r="B174" i="1"/>
  <c r="G174" i="1" s="1"/>
  <c r="C174" i="1"/>
  <c r="D174" i="1" s="1"/>
  <c r="H171" i="1"/>
  <c r="I171" i="1" s="1"/>
  <c r="J171" i="1" s="1"/>
  <c r="F172" i="1"/>
  <c r="E173" i="1"/>
  <c r="E174" i="1" l="1"/>
  <c r="H172" i="1"/>
  <c r="I172" i="1" s="1"/>
  <c r="J172" i="1" s="1"/>
  <c r="F173" i="1"/>
  <c r="A176" i="1"/>
  <c r="C175" i="1"/>
  <c r="D175" i="1" s="1"/>
  <c r="B175" i="1"/>
  <c r="G175" i="1" s="1"/>
  <c r="A177" i="1" l="1"/>
  <c r="B176" i="1"/>
  <c r="G176" i="1" s="1"/>
  <c r="C176" i="1"/>
  <c r="D176" i="1" s="1"/>
  <c r="F174" i="1"/>
  <c r="H173" i="1"/>
  <c r="I173" i="1" s="1"/>
  <c r="J173" i="1" s="1"/>
  <c r="E175" i="1"/>
  <c r="F175" i="1" l="1"/>
  <c r="H174" i="1"/>
  <c r="I174" i="1" s="1"/>
  <c r="J174" i="1" s="1"/>
  <c r="E176" i="1"/>
  <c r="C177" i="1"/>
  <c r="D177" i="1" s="1"/>
  <c r="A178" i="1"/>
  <c r="B177" i="1"/>
  <c r="G177" i="1" s="1"/>
  <c r="E177" i="1" l="1"/>
  <c r="B178" i="1"/>
  <c r="G178" i="1" s="1"/>
  <c r="A179" i="1"/>
  <c r="C178" i="1"/>
  <c r="D178" i="1" s="1"/>
  <c r="H175" i="1"/>
  <c r="I175" i="1" s="1"/>
  <c r="J175" i="1" s="1"/>
  <c r="F176" i="1"/>
  <c r="A180" i="1" l="1"/>
  <c r="B179" i="1"/>
  <c r="G179" i="1" s="1"/>
  <c r="C179" i="1"/>
  <c r="D179" i="1" s="1"/>
  <c r="F177" i="1"/>
  <c r="H176" i="1"/>
  <c r="I176" i="1" s="1"/>
  <c r="J176" i="1" s="1"/>
  <c r="E178" i="1"/>
  <c r="F178" i="1" l="1"/>
  <c r="H177" i="1"/>
  <c r="I177" i="1" s="1"/>
  <c r="J177" i="1" s="1"/>
  <c r="E179" i="1"/>
  <c r="E180" i="1" s="1"/>
  <c r="A181" i="1"/>
  <c r="B180" i="1"/>
  <c r="G180" i="1" s="1"/>
  <c r="C180" i="1"/>
  <c r="D180" i="1" s="1"/>
  <c r="C181" i="1" l="1"/>
  <c r="D181" i="1" s="1"/>
  <c r="A182" i="1"/>
  <c r="B181" i="1"/>
  <c r="G181" i="1" s="1"/>
  <c r="H178" i="1"/>
  <c r="I178" i="1" s="1"/>
  <c r="J178" i="1" s="1"/>
  <c r="F179" i="1"/>
  <c r="E181" i="1" l="1"/>
  <c r="H179" i="1"/>
  <c r="I179" i="1" s="1"/>
  <c r="J179" i="1" s="1"/>
  <c r="F180" i="1"/>
  <c r="B182" i="1"/>
  <c r="G182" i="1" s="1"/>
  <c r="A183" i="1"/>
  <c r="C182" i="1"/>
  <c r="D182" i="1" s="1"/>
  <c r="H180" i="1" l="1"/>
  <c r="I180" i="1" s="1"/>
  <c r="J180" i="1" s="1"/>
  <c r="F181" i="1"/>
  <c r="A184" i="1"/>
  <c r="B183" i="1"/>
  <c r="G183" i="1" s="1"/>
  <c r="C183" i="1"/>
  <c r="D183" i="1" s="1"/>
  <c r="E182" i="1"/>
  <c r="B184" i="1" l="1"/>
  <c r="G184" i="1" s="1"/>
  <c r="A185" i="1"/>
  <c r="C184" i="1"/>
  <c r="D184" i="1" s="1"/>
  <c r="E183" i="1"/>
  <c r="F182" i="1"/>
  <c r="H181" i="1"/>
  <c r="I181" i="1" s="1"/>
  <c r="J181" i="1" s="1"/>
  <c r="E184" i="1" l="1"/>
  <c r="A186" i="1"/>
  <c r="B185" i="1"/>
  <c r="G185" i="1" s="1"/>
  <c r="C185" i="1"/>
  <c r="D185" i="1" s="1"/>
  <c r="H182" i="1"/>
  <c r="I182" i="1" s="1"/>
  <c r="J182" i="1" s="1"/>
  <c r="F183" i="1"/>
  <c r="E185" i="1" l="1"/>
  <c r="H183" i="1"/>
  <c r="I183" i="1" s="1"/>
  <c r="J183" i="1" s="1"/>
  <c r="F184" i="1"/>
  <c r="A187" i="1"/>
  <c r="B186" i="1"/>
  <c r="G186" i="1" s="1"/>
  <c r="C186" i="1"/>
  <c r="D186" i="1" s="1"/>
  <c r="E186" i="1"/>
  <c r="A188" i="1" l="1"/>
  <c r="B187" i="1"/>
  <c r="G187" i="1" s="1"/>
  <c r="C187" i="1"/>
  <c r="D187" i="1" s="1"/>
  <c r="E187" i="1"/>
  <c r="H184" i="1"/>
  <c r="I184" i="1" s="1"/>
  <c r="J184" i="1" s="1"/>
  <c r="F185" i="1"/>
  <c r="F186" i="1" l="1"/>
  <c r="H185" i="1"/>
  <c r="I185" i="1" s="1"/>
  <c r="J185" i="1" s="1"/>
  <c r="C188" i="1"/>
  <c r="D188" i="1" s="1"/>
  <c r="B188" i="1"/>
  <c r="G188" i="1" s="1"/>
  <c r="A189" i="1"/>
  <c r="B189" i="1" l="1"/>
  <c r="G189" i="1" s="1"/>
  <c r="A190" i="1"/>
  <c r="C189" i="1"/>
  <c r="D189" i="1" s="1"/>
  <c r="H186" i="1"/>
  <c r="I186" i="1" s="1"/>
  <c r="J186" i="1" s="1"/>
  <c r="F187" i="1"/>
  <c r="E188" i="1"/>
  <c r="E189" i="1" l="1"/>
  <c r="A191" i="1"/>
  <c r="B190" i="1"/>
  <c r="G190" i="1" s="1"/>
  <c r="C190" i="1"/>
  <c r="D190" i="1" s="1"/>
  <c r="H187" i="1"/>
  <c r="I187" i="1" s="1"/>
  <c r="J187" i="1" s="1"/>
  <c r="F188" i="1"/>
  <c r="H188" i="1" l="1"/>
  <c r="I188" i="1" s="1"/>
  <c r="J188" i="1" s="1"/>
  <c r="F189" i="1"/>
  <c r="A192" i="1"/>
  <c r="C191" i="1"/>
  <c r="D191" i="1" s="1"/>
  <c r="B191" i="1"/>
  <c r="G191" i="1" s="1"/>
  <c r="E190" i="1"/>
  <c r="A193" i="1" l="1"/>
  <c r="B192" i="1"/>
  <c r="G192" i="1" s="1"/>
  <c r="C192" i="1"/>
  <c r="D192" i="1" s="1"/>
  <c r="E191" i="1"/>
  <c r="F190" i="1"/>
  <c r="H189" i="1"/>
  <c r="I189" i="1" s="1"/>
  <c r="J189" i="1" s="1"/>
  <c r="E192" i="1" l="1"/>
  <c r="F191" i="1"/>
  <c r="H190" i="1"/>
  <c r="I190" i="1" s="1"/>
  <c r="J190" i="1" s="1"/>
  <c r="A194" i="1"/>
  <c r="B193" i="1"/>
  <c r="G193" i="1" s="1"/>
  <c r="C193" i="1"/>
  <c r="D193" i="1" s="1"/>
  <c r="B194" i="1" l="1"/>
  <c r="G194" i="1" s="1"/>
  <c r="A195" i="1"/>
  <c r="C194" i="1"/>
  <c r="D194" i="1" s="1"/>
  <c r="H191" i="1"/>
  <c r="I191" i="1" s="1"/>
  <c r="J191" i="1" s="1"/>
  <c r="F192" i="1"/>
  <c r="E193" i="1"/>
  <c r="E194" i="1" l="1"/>
  <c r="A196" i="1"/>
  <c r="B195" i="1"/>
  <c r="G195" i="1" s="1"/>
  <c r="C195" i="1"/>
  <c r="D195" i="1" s="1"/>
  <c r="F193" i="1"/>
  <c r="H192" i="1"/>
  <c r="I192" i="1" s="1"/>
  <c r="J192" i="1" s="1"/>
  <c r="E195" i="1" l="1"/>
  <c r="A197" i="1"/>
  <c r="C196" i="1"/>
  <c r="D196" i="1" s="1"/>
  <c r="B196" i="1"/>
  <c r="G196" i="1" s="1"/>
  <c r="F194" i="1"/>
  <c r="H193" i="1"/>
  <c r="I193" i="1" s="1"/>
  <c r="J193" i="1" s="1"/>
  <c r="E196" i="1" l="1"/>
  <c r="F195" i="1"/>
  <c r="H194" i="1"/>
  <c r="I194" i="1" s="1"/>
  <c r="J194" i="1" s="1"/>
  <c r="A198" i="1"/>
  <c r="C197" i="1"/>
  <c r="D197" i="1" s="1"/>
  <c r="B197" i="1"/>
  <c r="G197" i="1" s="1"/>
  <c r="B198" i="1" l="1"/>
  <c r="G198" i="1" s="1"/>
  <c r="A199" i="1"/>
  <c r="C198" i="1"/>
  <c r="D198" i="1" s="1"/>
  <c r="H195" i="1"/>
  <c r="I195" i="1" s="1"/>
  <c r="J195" i="1" s="1"/>
  <c r="F196" i="1"/>
  <c r="E197" i="1"/>
  <c r="E198" i="1" l="1"/>
  <c r="A200" i="1"/>
  <c r="B199" i="1"/>
  <c r="G199" i="1" s="1"/>
  <c r="C199" i="1"/>
  <c r="D199" i="1" s="1"/>
  <c r="H196" i="1"/>
  <c r="I196" i="1" s="1"/>
  <c r="J196" i="1" s="1"/>
  <c r="F197" i="1"/>
  <c r="E199" i="1" l="1"/>
  <c r="F198" i="1"/>
  <c r="H197" i="1"/>
  <c r="I197" i="1" s="1"/>
  <c r="J197" i="1" s="1"/>
  <c r="B200" i="1"/>
  <c r="G200" i="1" s="1"/>
  <c r="A201" i="1"/>
  <c r="C200" i="1"/>
  <c r="D200" i="1" s="1"/>
  <c r="E200" i="1"/>
  <c r="B201" i="1" l="1"/>
  <c r="G201" i="1" s="1"/>
  <c r="A202" i="1"/>
  <c r="C201" i="1"/>
  <c r="D201" i="1" s="1"/>
  <c r="E201" i="1"/>
  <c r="H198" i="1"/>
  <c r="I198" i="1" s="1"/>
  <c r="J198" i="1" s="1"/>
  <c r="F199" i="1"/>
  <c r="H199" i="1" l="1"/>
  <c r="I199" i="1" s="1"/>
  <c r="J199" i="1" s="1"/>
  <c r="F200" i="1"/>
  <c r="B202" i="1"/>
  <c r="G202" i="1" s="1"/>
  <c r="A203" i="1"/>
  <c r="C202" i="1"/>
  <c r="D202" i="1" s="1"/>
  <c r="H200" i="1" l="1"/>
  <c r="I200" i="1" s="1"/>
  <c r="J200" i="1" s="1"/>
  <c r="F201" i="1"/>
  <c r="A204" i="1"/>
  <c r="B203" i="1"/>
  <c r="G203" i="1" s="1"/>
  <c r="C203" i="1"/>
  <c r="D203" i="1" s="1"/>
  <c r="E202" i="1"/>
  <c r="B204" i="1" l="1"/>
  <c r="G204" i="1" s="1"/>
  <c r="C204" i="1"/>
  <c r="D204" i="1" s="1"/>
  <c r="A205" i="1"/>
  <c r="E203" i="1"/>
  <c r="F202" i="1"/>
  <c r="H201" i="1"/>
  <c r="I201" i="1" s="1"/>
  <c r="J201" i="1" s="1"/>
  <c r="E204" i="1" l="1"/>
  <c r="B205" i="1"/>
  <c r="G205" i="1" s="1"/>
  <c r="A206" i="1"/>
  <c r="C205" i="1"/>
  <c r="D205" i="1" s="1"/>
  <c r="H202" i="1"/>
  <c r="I202" i="1" s="1"/>
  <c r="J202" i="1" s="1"/>
  <c r="F203" i="1"/>
  <c r="B206" i="1" l="1"/>
  <c r="G206" i="1" s="1"/>
  <c r="A207" i="1"/>
  <c r="C206" i="1"/>
  <c r="D206" i="1" s="1"/>
  <c r="H203" i="1"/>
  <c r="I203" i="1" s="1"/>
  <c r="J203" i="1" s="1"/>
  <c r="F204" i="1"/>
  <c r="E205" i="1"/>
  <c r="E206" i="1" l="1"/>
  <c r="A208" i="1"/>
  <c r="B207" i="1"/>
  <c r="G207" i="1" s="1"/>
  <c r="C207" i="1"/>
  <c r="D207" i="1" s="1"/>
  <c r="H204" i="1"/>
  <c r="I204" i="1" s="1"/>
  <c r="J204" i="1" s="1"/>
  <c r="F205" i="1"/>
  <c r="F206" i="1" l="1"/>
  <c r="H205" i="1"/>
  <c r="I205" i="1" s="1"/>
  <c r="J205" i="1" s="1"/>
  <c r="A209" i="1"/>
  <c r="B208" i="1"/>
  <c r="G208" i="1" s="1"/>
  <c r="C208" i="1"/>
  <c r="D208" i="1" s="1"/>
  <c r="E207" i="1"/>
  <c r="C209" i="1" l="1"/>
  <c r="D209" i="1" s="1"/>
  <c r="B209" i="1"/>
  <c r="G209" i="1" s="1"/>
  <c r="A210" i="1"/>
  <c r="E208" i="1"/>
  <c r="E209" i="1" s="1"/>
  <c r="F207" i="1"/>
  <c r="H206" i="1"/>
  <c r="I206" i="1" s="1"/>
  <c r="J206" i="1" s="1"/>
  <c r="B210" i="1" l="1"/>
  <c r="C210" i="1"/>
  <c r="E210" i="1" s="1"/>
  <c r="H207" i="1"/>
  <c r="I207" i="1" s="1"/>
  <c r="J207" i="1" s="1"/>
  <c r="F208" i="1"/>
  <c r="D210" i="1" l="1"/>
  <c r="C12" i="1"/>
  <c r="G210" i="1"/>
  <c r="B12" i="1"/>
  <c r="F209" i="1"/>
  <c r="H208" i="1"/>
  <c r="I208" i="1" s="1"/>
  <c r="J208" i="1" s="1"/>
  <c r="F210" i="1" l="1"/>
  <c r="H210" i="1" s="1"/>
  <c r="H209" i="1"/>
  <c r="I209" i="1" s="1"/>
  <c r="J209" i="1" s="1"/>
  <c r="I210" i="1" l="1"/>
  <c r="J210" i="1" l="1"/>
  <c r="I12" i="1"/>
  <c r="H12" i="1"/>
</calcChain>
</file>

<file path=xl/comments1.xml><?xml version="1.0" encoding="utf-8"?>
<comments xmlns="http://schemas.openxmlformats.org/spreadsheetml/2006/main">
  <authors>
    <author>Curtis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Eq.5.9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Eq. 5.10</t>
        </r>
      </text>
    </comment>
  </commentList>
</comments>
</file>

<file path=xl/sharedStrings.xml><?xml version="1.0" encoding="utf-8"?>
<sst xmlns="http://schemas.openxmlformats.org/spreadsheetml/2006/main" count="38" uniqueCount="31">
  <si>
    <t>n</t>
  </si>
  <si>
    <t>Mavg</t>
  </si>
  <si>
    <t>i</t>
  </si>
  <si>
    <t>Mi</t>
  </si>
  <si>
    <t>h</t>
  </si>
  <si>
    <t>A</t>
  </si>
  <si>
    <t>zn</t>
  </si>
  <si>
    <t>zni</t>
  </si>
  <si>
    <t>% change</t>
  </si>
  <si>
    <t>in zni</t>
  </si>
  <si>
    <t>x</t>
  </si>
  <si>
    <t>Bound</t>
  </si>
  <si>
    <t>Beta</t>
  </si>
  <si>
    <t>Shape</t>
  </si>
  <si>
    <t>Cum.</t>
  </si>
  <si>
    <t>Upper MW</t>
  </si>
  <si>
    <t xml:space="preserve">        (2) % change in mole fraction for every SCN</t>
  </si>
  <si>
    <t xml:space="preserve">zn = (1) normalized mol-% of first SCN (n) in total Cn+; </t>
  </si>
  <si>
    <t>bound</t>
  </si>
  <si>
    <t>Average</t>
  </si>
  <si>
    <t>Molar Distribution Models</t>
  </si>
  <si>
    <r>
      <t>(Mi-</t>
    </r>
    <r>
      <rPr>
        <sz val="10"/>
        <rFont val="Symbol"/>
        <family val="1"/>
        <charset val="2"/>
      </rPr>
      <t>h</t>
    </r>
    <r>
      <rPr>
        <sz val="10"/>
        <rFont val="Arial"/>
        <family val="2"/>
      </rPr>
      <t>)/</t>
    </r>
    <r>
      <rPr>
        <sz val="10"/>
        <rFont val="Symbol"/>
        <family val="1"/>
        <charset val="2"/>
      </rPr>
      <t>b</t>
    </r>
  </si>
  <si>
    <t>a</t>
  </si>
  <si>
    <t>b</t>
  </si>
  <si>
    <r>
      <t xml:space="preserve">Exponential (SCN </t>
    </r>
    <r>
      <rPr>
        <b/>
        <u/>
        <sz val="10"/>
        <rFont val="Arial"/>
        <family val="2"/>
      </rPr>
      <t>discrete</t>
    </r>
    <r>
      <rPr>
        <b/>
        <sz val="10"/>
        <rFont val="Arial"/>
        <family val="2"/>
      </rPr>
      <t>)</t>
    </r>
  </si>
  <si>
    <t>Gamma Continuous</t>
  </si>
  <si>
    <t>Eq.5.8</t>
  </si>
  <si>
    <t>Eq.5.7</t>
  </si>
  <si>
    <t>Eq.5.13</t>
  </si>
  <si>
    <t>Discrete SCN Exponential Distribution Model</t>
  </si>
  <si>
    <t>Gamma Continuous Distribution Model Discretized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</si>
</sst>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2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Symbol"/>
      <family val="1"/>
      <charset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quotePrefix="1"/>
    <xf numFmtId="10" fontId="0" fillId="0" borderId="0" xfId="1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64" fontId="4" fillId="0" borderId="0" xfId="0" applyNumberFormat="1" applyFont="1"/>
    <xf numFmtId="0" fontId="8" fillId="0" borderId="0" xfId="0" applyFont="1"/>
    <xf numFmtId="10" fontId="0" fillId="2" borderId="1" xfId="1" applyNumberFormat="1" applyFont="1" applyFill="1" applyBorder="1"/>
    <xf numFmtId="2" fontId="0" fillId="2" borderId="1" xfId="0" applyNumberFormat="1" applyFill="1" applyBorder="1"/>
    <xf numFmtId="164" fontId="7" fillId="2" borderId="1" xfId="0" applyNumberFormat="1" applyFont="1" applyFill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164" fontId="0" fillId="0" borderId="6" xfId="0" applyNumberFormat="1" applyBorder="1"/>
    <xf numFmtId="10" fontId="0" fillId="0" borderId="0" xfId="1" applyNumberFormat="1" applyFont="1" applyBorder="1"/>
    <xf numFmtId="2" fontId="0" fillId="0" borderId="0" xfId="0" applyNumberFormat="1" applyBorder="1"/>
    <xf numFmtId="0" fontId="0" fillId="0" borderId="7" xfId="0" applyBorder="1"/>
    <xf numFmtId="0" fontId="0" fillId="0" borderId="8" xfId="0" applyBorder="1"/>
    <xf numFmtId="10" fontId="0" fillId="0" borderId="8" xfId="1" applyNumberFormat="1" applyFont="1" applyBorder="1"/>
    <xf numFmtId="2" fontId="0" fillId="0" borderId="8" xfId="0" applyNumberFormat="1" applyBorder="1"/>
    <xf numFmtId="164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65" fontId="0" fillId="0" borderId="5" xfId="0" applyNumberFormat="1" applyBorder="1"/>
    <xf numFmtId="164" fontId="0" fillId="0" borderId="0" xfId="0" applyNumberFormat="1" applyBorder="1"/>
    <xf numFmtId="0" fontId="0" fillId="0" borderId="6" xfId="0" applyBorder="1"/>
    <xf numFmtId="2" fontId="0" fillId="2" borderId="10" xfId="0" applyNumberFormat="1" applyFill="1" applyBorder="1"/>
    <xf numFmtId="2" fontId="0" fillId="0" borderId="6" xfId="0" applyNumberFormat="1" applyBorder="1"/>
    <xf numFmtId="165" fontId="0" fillId="0" borderId="7" xfId="0" applyNumberFormat="1" applyBorder="1"/>
    <xf numFmtId="164" fontId="0" fillId="0" borderId="8" xfId="0" applyNumberFormat="1" applyBorder="1"/>
    <xf numFmtId="2" fontId="0" fillId="0" borderId="9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1" fontId="0" fillId="0" borderId="12" xfId="0" applyNumberFormat="1" applyBorder="1"/>
    <xf numFmtId="1" fontId="0" fillId="0" borderId="13" xfId="0" applyNumberFormat="1" applyBorder="1"/>
    <xf numFmtId="0" fontId="10" fillId="0" borderId="0" xfId="0" applyFont="1" applyBorder="1" applyAlignment="1">
      <alignment horizontal="center"/>
    </xf>
    <xf numFmtId="0" fontId="2" fillId="0" borderId="1" xfId="0" applyFont="1" applyBorder="1"/>
    <xf numFmtId="166" fontId="2" fillId="0" borderId="1" xfId="0" applyNumberFormat="1" applyFont="1" applyBorder="1"/>
    <xf numFmtId="0" fontId="0" fillId="0" borderId="0" xfId="0" applyFill="1" applyBorder="1"/>
    <xf numFmtId="10" fontId="0" fillId="0" borderId="0" xfId="0" applyNumberFormat="1"/>
    <xf numFmtId="1" fontId="0" fillId="0" borderId="0" xfId="0" applyNumberFormat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30157415078707"/>
          <c:y val="8.8315217391304338E-2"/>
          <c:w val="0.82850041425020704"/>
          <c:h val="0.73913043478260865"/>
        </c:manualLayout>
      </c:layout>
      <c:scatterChart>
        <c:scatterStyle val="lineMarker"/>
        <c:varyColors val="0"/>
        <c:ser>
          <c:idx val="0"/>
          <c:order val="0"/>
          <c:tx>
            <c:v>Exponential (Discrete)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'Exponential-Dist'!$B$17:$B$210</c:f>
              <c:numCache>
                <c:formatCode>General</c:formatCode>
                <c:ptCount val="194"/>
                <c:pt idx="0">
                  <c:v>94</c:v>
                </c:pt>
                <c:pt idx="1">
                  <c:v>108</c:v>
                </c:pt>
                <c:pt idx="2">
                  <c:v>122</c:v>
                </c:pt>
                <c:pt idx="3">
                  <c:v>136</c:v>
                </c:pt>
                <c:pt idx="4">
                  <c:v>150</c:v>
                </c:pt>
                <c:pt idx="5">
                  <c:v>164</c:v>
                </c:pt>
                <c:pt idx="6">
                  <c:v>178</c:v>
                </c:pt>
                <c:pt idx="7">
                  <c:v>192</c:v>
                </c:pt>
                <c:pt idx="8">
                  <c:v>206</c:v>
                </c:pt>
                <c:pt idx="9">
                  <c:v>220</c:v>
                </c:pt>
                <c:pt idx="10">
                  <c:v>234</c:v>
                </c:pt>
                <c:pt idx="11">
                  <c:v>248</c:v>
                </c:pt>
                <c:pt idx="12">
                  <c:v>262</c:v>
                </c:pt>
                <c:pt idx="13">
                  <c:v>276</c:v>
                </c:pt>
                <c:pt idx="14">
                  <c:v>290</c:v>
                </c:pt>
                <c:pt idx="15">
                  <c:v>304</c:v>
                </c:pt>
                <c:pt idx="16">
                  <c:v>318</c:v>
                </c:pt>
                <c:pt idx="17">
                  <c:v>332</c:v>
                </c:pt>
                <c:pt idx="18">
                  <c:v>346</c:v>
                </c:pt>
                <c:pt idx="19">
                  <c:v>360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416</c:v>
                </c:pt>
                <c:pt idx="24">
                  <c:v>430</c:v>
                </c:pt>
                <c:pt idx="25">
                  <c:v>444</c:v>
                </c:pt>
                <c:pt idx="26">
                  <c:v>458</c:v>
                </c:pt>
                <c:pt idx="27">
                  <c:v>472</c:v>
                </c:pt>
                <c:pt idx="28">
                  <c:v>486</c:v>
                </c:pt>
                <c:pt idx="29">
                  <c:v>500</c:v>
                </c:pt>
                <c:pt idx="30">
                  <c:v>514</c:v>
                </c:pt>
                <c:pt idx="31">
                  <c:v>528</c:v>
                </c:pt>
                <c:pt idx="32">
                  <c:v>542</c:v>
                </c:pt>
                <c:pt idx="33">
                  <c:v>556</c:v>
                </c:pt>
                <c:pt idx="34">
                  <c:v>570</c:v>
                </c:pt>
                <c:pt idx="35">
                  <c:v>584</c:v>
                </c:pt>
                <c:pt idx="36">
                  <c:v>598</c:v>
                </c:pt>
                <c:pt idx="37">
                  <c:v>612</c:v>
                </c:pt>
                <c:pt idx="38">
                  <c:v>626</c:v>
                </c:pt>
                <c:pt idx="39">
                  <c:v>640</c:v>
                </c:pt>
                <c:pt idx="40">
                  <c:v>654</c:v>
                </c:pt>
                <c:pt idx="41">
                  <c:v>668</c:v>
                </c:pt>
                <c:pt idx="42">
                  <c:v>682</c:v>
                </c:pt>
                <c:pt idx="43">
                  <c:v>696</c:v>
                </c:pt>
                <c:pt idx="44">
                  <c:v>710</c:v>
                </c:pt>
                <c:pt idx="45">
                  <c:v>724</c:v>
                </c:pt>
                <c:pt idx="46">
                  <c:v>738</c:v>
                </c:pt>
                <c:pt idx="47">
                  <c:v>752</c:v>
                </c:pt>
                <c:pt idx="48">
                  <c:v>766</c:v>
                </c:pt>
                <c:pt idx="49">
                  <c:v>780</c:v>
                </c:pt>
                <c:pt idx="50">
                  <c:v>794</c:v>
                </c:pt>
                <c:pt idx="51">
                  <c:v>808</c:v>
                </c:pt>
                <c:pt idx="52">
                  <c:v>822</c:v>
                </c:pt>
                <c:pt idx="53">
                  <c:v>836</c:v>
                </c:pt>
                <c:pt idx="54">
                  <c:v>850</c:v>
                </c:pt>
                <c:pt idx="55">
                  <c:v>864</c:v>
                </c:pt>
                <c:pt idx="56">
                  <c:v>878</c:v>
                </c:pt>
                <c:pt idx="57">
                  <c:v>892</c:v>
                </c:pt>
                <c:pt idx="58">
                  <c:v>906</c:v>
                </c:pt>
                <c:pt idx="59">
                  <c:v>920</c:v>
                </c:pt>
                <c:pt idx="60">
                  <c:v>934</c:v>
                </c:pt>
                <c:pt idx="61">
                  <c:v>948</c:v>
                </c:pt>
                <c:pt idx="62">
                  <c:v>962</c:v>
                </c:pt>
                <c:pt idx="63">
                  <c:v>976</c:v>
                </c:pt>
                <c:pt idx="64">
                  <c:v>990</c:v>
                </c:pt>
                <c:pt idx="65">
                  <c:v>1004</c:v>
                </c:pt>
                <c:pt idx="66">
                  <c:v>1018</c:v>
                </c:pt>
                <c:pt idx="67">
                  <c:v>1032</c:v>
                </c:pt>
                <c:pt idx="68">
                  <c:v>1046</c:v>
                </c:pt>
                <c:pt idx="69">
                  <c:v>1060</c:v>
                </c:pt>
                <c:pt idx="70">
                  <c:v>1074</c:v>
                </c:pt>
                <c:pt idx="71">
                  <c:v>1088</c:v>
                </c:pt>
                <c:pt idx="72">
                  <c:v>1102</c:v>
                </c:pt>
                <c:pt idx="73">
                  <c:v>1116</c:v>
                </c:pt>
                <c:pt idx="74">
                  <c:v>1130</c:v>
                </c:pt>
                <c:pt idx="75">
                  <c:v>1144</c:v>
                </c:pt>
                <c:pt idx="76">
                  <c:v>1158</c:v>
                </c:pt>
                <c:pt idx="77">
                  <c:v>1172</c:v>
                </c:pt>
                <c:pt idx="78">
                  <c:v>1186</c:v>
                </c:pt>
                <c:pt idx="79">
                  <c:v>1200</c:v>
                </c:pt>
                <c:pt idx="80">
                  <c:v>1214</c:v>
                </c:pt>
                <c:pt idx="81">
                  <c:v>1228</c:v>
                </c:pt>
                <c:pt idx="82">
                  <c:v>1242</c:v>
                </c:pt>
                <c:pt idx="83">
                  <c:v>1256</c:v>
                </c:pt>
                <c:pt idx="84">
                  <c:v>1270</c:v>
                </c:pt>
                <c:pt idx="85">
                  <c:v>1284</c:v>
                </c:pt>
                <c:pt idx="86">
                  <c:v>1298</c:v>
                </c:pt>
                <c:pt idx="87">
                  <c:v>1312</c:v>
                </c:pt>
                <c:pt idx="88">
                  <c:v>1326</c:v>
                </c:pt>
                <c:pt idx="89">
                  <c:v>1340</c:v>
                </c:pt>
                <c:pt idx="90">
                  <c:v>1354</c:v>
                </c:pt>
                <c:pt idx="91">
                  <c:v>1368</c:v>
                </c:pt>
                <c:pt idx="92">
                  <c:v>1382</c:v>
                </c:pt>
                <c:pt idx="93">
                  <c:v>1396</c:v>
                </c:pt>
                <c:pt idx="94">
                  <c:v>1410</c:v>
                </c:pt>
                <c:pt idx="95">
                  <c:v>1424</c:v>
                </c:pt>
                <c:pt idx="96">
                  <c:v>1438</c:v>
                </c:pt>
                <c:pt idx="97">
                  <c:v>1452</c:v>
                </c:pt>
                <c:pt idx="98">
                  <c:v>1466</c:v>
                </c:pt>
                <c:pt idx="99">
                  <c:v>1480</c:v>
                </c:pt>
                <c:pt idx="100">
                  <c:v>1494</c:v>
                </c:pt>
                <c:pt idx="101">
                  <c:v>1508</c:v>
                </c:pt>
                <c:pt idx="102">
                  <c:v>1522</c:v>
                </c:pt>
                <c:pt idx="103">
                  <c:v>1536</c:v>
                </c:pt>
                <c:pt idx="104">
                  <c:v>1550</c:v>
                </c:pt>
                <c:pt idx="105">
                  <c:v>1564</c:v>
                </c:pt>
                <c:pt idx="106">
                  <c:v>1578</c:v>
                </c:pt>
                <c:pt idx="107">
                  <c:v>1592</c:v>
                </c:pt>
                <c:pt idx="108">
                  <c:v>1606</c:v>
                </c:pt>
                <c:pt idx="109">
                  <c:v>1620</c:v>
                </c:pt>
                <c:pt idx="110">
                  <c:v>1634</c:v>
                </c:pt>
                <c:pt idx="111">
                  <c:v>1648</c:v>
                </c:pt>
                <c:pt idx="112">
                  <c:v>1662</c:v>
                </c:pt>
                <c:pt idx="113">
                  <c:v>1676</c:v>
                </c:pt>
                <c:pt idx="114">
                  <c:v>1690</c:v>
                </c:pt>
                <c:pt idx="115">
                  <c:v>1704</c:v>
                </c:pt>
                <c:pt idx="116">
                  <c:v>1718</c:v>
                </c:pt>
                <c:pt idx="117">
                  <c:v>1732</c:v>
                </c:pt>
                <c:pt idx="118">
                  <c:v>1746</c:v>
                </c:pt>
                <c:pt idx="119">
                  <c:v>1760</c:v>
                </c:pt>
                <c:pt idx="120">
                  <c:v>1774</c:v>
                </c:pt>
                <c:pt idx="121">
                  <c:v>1788</c:v>
                </c:pt>
                <c:pt idx="122">
                  <c:v>1802</c:v>
                </c:pt>
                <c:pt idx="123">
                  <c:v>1816</c:v>
                </c:pt>
                <c:pt idx="124">
                  <c:v>1830</c:v>
                </c:pt>
                <c:pt idx="125">
                  <c:v>1844</c:v>
                </c:pt>
                <c:pt idx="126">
                  <c:v>1858</c:v>
                </c:pt>
                <c:pt idx="127">
                  <c:v>1872</c:v>
                </c:pt>
                <c:pt idx="128">
                  <c:v>1886</c:v>
                </c:pt>
                <c:pt idx="129">
                  <c:v>1900</c:v>
                </c:pt>
                <c:pt idx="130">
                  <c:v>1914</c:v>
                </c:pt>
                <c:pt idx="131">
                  <c:v>1928</c:v>
                </c:pt>
                <c:pt idx="132">
                  <c:v>1942</c:v>
                </c:pt>
                <c:pt idx="133">
                  <c:v>1956</c:v>
                </c:pt>
                <c:pt idx="134">
                  <c:v>1970</c:v>
                </c:pt>
                <c:pt idx="135">
                  <c:v>1984</c:v>
                </c:pt>
                <c:pt idx="136">
                  <c:v>1998</c:v>
                </c:pt>
                <c:pt idx="137">
                  <c:v>2012</c:v>
                </c:pt>
                <c:pt idx="138">
                  <c:v>2026</c:v>
                </c:pt>
                <c:pt idx="139">
                  <c:v>2040</c:v>
                </c:pt>
                <c:pt idx="140">
                  <c:v>2054</c:v>
                </c:pt>
                <c:pt idx="141">
                  <c:v>2068</c:v>
                </c:pt>
                <c:pt idx="142">
                  <c:v>2082</c:v>
                </c:pt>
                <c:pt idx="143">
                  <c:v>2096</c:v>
                </c:pt>
                <c:pt idx="144">
                  <c:v>2110</c:v>
                </c:pt>
                <c:pt idx="145">
                  <c:v>2124</c:v>
                </c:pt>
                <c:pt idx="146">
                  <c:v>2138</c:v>
                </c:pt>
                <c:pt idx="147">
                  <c:v>2152</c:v>
                </c:pt>
                <c:pt idx="148">
                  <c:v>2166</c:v>
                </c:pt>
                <c:pt idx="149">
                  <c:v>2180</c:v>
                </c:pt>
                <c:pt idx="150">
                  <c:v>2194</c:v>
                </c:pt>
                <c:pt idx="151">
                  <c:v>2208</c:v>
                </c:pt>
                <c:pt idx="152">
                  <c:v>2222</c:v>
                </c:pt>
                <c:pt idx="153">
                  <c:v>2236</c:v>
                </c:pt>
                <c:pt idx="154">
                  <c:v>2250</c:v>
                </c:pt>
                <c:pt idx="155">
                  <c:v>2264</c:v>
                </c:pt>
                <c:pt idx="156">
                  <c:v>2278</c:v>
                </c:pt>
                <c:pt idx="157">
                  <c:v>2292</c:v>
                </c:pt>
                <c:pt idx="158">
                  <c:v>2306</c:v>
                </c:pt>
                <c:pt idx="159">
                  <c:v>2320</c:v>
                </c:pt>
                <c:pt idx="160">
                  <c:v>2334</c:v>
                </c:pt>
                <c:pt idx="161">
                  <c:v>2348</c:v>
                </c:pt>
                <c:pt idx="162">
                  <c:v>2362</c:v>
                </c:pt>
                <c:pt idx="163">
                  <c:v>2376</c:v>
                </c:pt>
                <c:pt idx="164">
                  <c:v>2390</c:v>
                </c:pt>
                <c:pt idx="165">
                  <c:v>2404</c:v>
                </c:pt>
                <c:pt idx="166">
                  <c:v>2418</c:v>
                </c:pt>
                <c:pt idx="167">
                  <c:v>2432</c:v>
                </c:pt>
                <c:pt idx="168">
                  <c:v>2446</c:v>
                </c:pt>
                <c:pt idx="169">
                  <c:v>2460</c:v>
                </c:pt>
                <c:pt idx="170">
                  <c:v>2474</c:v>
                </c:pt>
                <c:pt idx="171">
                  <c:v>2488</c:v>
                </c:pt>
                <c:pt idx="172">
                  <c:v>2502</c:v>
                </c:pt>
                <c:pt idx="173">
                  <c:v>2516</c:v>
                </c:pt>
                <c:pt idx="174">
                  <c:v>2530</c:v>
                </c:pt>
                <c:pt idx="175">
                  <c:v>2544</c:v>
                </c:pt>
                <c:pt idx="176">
                  <c:v>2558</c:v>
                </c:pt>
                <c:pt idx="177">
                  <c:v>2572</c:v>
                </c:pt>
                <c:pt idx="178">
                  <c:v>2586</c:v>
                </c:pt>
                <c:pt idx="179">
                  <c:v>2600</c:v>
                </c:pt>
                <c:pt idx="180">
                  <c:v>2614</c:v>
                </c:pt>
                <c:pt idx="181">
                  <c:v>2628</c:v>
                </c:pt>
                <c:pt idx="182">
                  <c:v>2642</c:v>
                </c:pt>
                <c:pt idx="183">
                  <c:v>2656</c:v>
                </c:pt>
                <c:pt idx="184">
                  <c:v>2670</c:v>
                </c:pt>
                <c:pt idx="185">
                  <c:v>2684</c:v>
                </c:pt>
                <c:pt idx="186">
                  <c:v>2698</c:v>
                </c:pt>
                <c:pt idx="187">
                  <c:v>2712</c:v>
                </c:pt>
                <c:pt idx="188">
                  <c:v>2726</c:v>
                </c:pt>
                <c:pt idx="189">
                  <c:v>2740</c:v>
                </c:pt>
                <c:pt idx="190">
                  <c:v>2754</c:v>
                </c:pt>
                <c:pt idx="191">
                  <c:v>2768</c:v>
                </c:pt>
                <c:pt idx="192">
                  <c:v>2782</c:v>
                </c:pt>
                <c:pt idx="193">
                  <c:v>2796</c:v>
                </c:pt>
              </c:numCache>
            </c:numRef>
          </c:xVal>
          <c:yVal>
            <c:numRef>
              <c:f>'Exponential-Dist'!$C$17:$C$210</c:f>
              <c:numCache>
                <c:formatCode>0.00%</c:formatCode>
                <c:ptCount val="194"/>
                <c:pt idx="0">
                  <c:v>0.11666666666666667</c:v>
                </c:pt>
                <c:pt idx="1">
                  <c:v>0.10305555555555555</c:v>
                </c:pt>
                <c:pt idx="2">
                  <c:v>9.1032407407407409E-2</c:v>
                </c:pt>
                <c:pt idx="3">
                  <c:v>8.0411959876543204E-2</c:v>
                </c:pt>
                <c:pt idx="4">
                  <c:v>7.1030564557613168E-2</c:v>
                </c:pt>
                <c:pt idx="5">
                  <c:v>6.2743665359224959E-2</c:v>
                </c:pt>
                <c:pt idx="6">
                  <c:v>5.542357106731538E-2</c:v>
                </c:pt>
                <c:pt idx="7">
                  <c:v>4.8957487776128579E-2</c:v>
                </c:pt>
                <c:pt idx="8">
                  <c:v>4.3245780868913578E-2</c:v>
                </c:pt>
                <c:pt idx="9">
                  <c:v>3.8200439767540333E-2</c:v>
                </c:pt>
                <c:pt idx="10">
                  <c:v>3.3743721794660626E-2</c:v>
                </c:pt>
                <c:pt idx="11">
                  <c:v>2.9806954251950221E-2</c:v>
                </c:pt>
                <c:pt idx="12">
                  <c:v>2.6329476255889356E-2</c:v>
                </c:pt>
                <c:pt idx="13">
                  <c:v>2.3257704026035598E-2</c:v>
                </c:pt>
                <c:pt idx="14">
                  <c:v>2.0544305222998108E-2</c:v>
                </c:pt>
                <c:pt idx="15">
                  <c:v>1.8147469613648329E-2</c:v>
                </c:pt>
                <c:pt idx="16">
                  <c:v>1.6030264825389356E-2</c:v>
                </c:pt>
                <c:pt idx="17">
                  <c:v>1.4160067262427268E-2</c:v>
                </c:pt>
                <c:pt idx="18">
                  <c:v>1.2508059415144086E-2</c:v>
                </c:pt>
                <c:pt idx="19">
                  <c:v>1.1048785816710609E-2</c:v>
                </c:pt>
                <c:pt idx="20">
                  <c:v>9.7597608047610383E-3</c:v>
                </c:pt>
                <c:pt idx="21">
                  <c:v>8.6211220442055838E-3</c:v>
                </c:pt>
                <c:pt idx="22">
                  <c:v>7.615324472381598E-3</c:v>
                </c:pt>
                <c:pt idx="23">
                  <c:v>6.7268699506037441E-3</c:v>
                </c:pt>
                <c:pt idx="24">
                  <c:v>5.9420684563666407E-3</c:v>
                </c:pt>
                <c:pt idx="25">
                  <c:v>5.248827136457199E-3</c:v>
                </c:pt>
                <c:pt idx="26">
                  <c:v>4.6364639705371918E-3</c:v>
                </c:pt>
                <c:pt idx="27">
                  <c:v>4.0955431739745198E-3</c:v>
                </c:pt>
                <c:pt idx="28">
                  <c:v>3.6177298036774923E-3</c:v>
                </c:pt>
                <c:pt idx="29">
                  <c:v>3.1956613265817849E-3</c:v>
                </c:pt>
                <c:pt idx="30">
                  <c:v>2.8228341718139096E-3</c:v>
                </c:pt>
                <c:pt idx="31">
                  <c:v>2.4935035184356202E-3</c:v>
                </c:pt>
                <c:pt idx="32">
                  <c:v>2.2025947746181309E-3</c:v>
                </c:pt>
                <c:pt idx="33">
                  <c:v>1.9456253842460166E-3</c:v>
                </c:pt>
                <c:pt idx="34">
                  <c:v>1.7186357560839813E-3</c:v>
                </c:pt>
                <c:pt idx="35">
                  <c:v>1.5181282512075167E-3</c:v>
                </c:pt>
                <c:pt idx="36">
                  <c:v>1.3410132885666398E-3</c:v>
                </c:pt>
                <c:pt idx="37">
                  <c:v>1.1845617382338649E-3</c:v>
                </c:pt>
                <c:pt idx="38">
                  <c:v>1.0463628687732473E-3</c:v>
                </c:pt>
                <c:pt idx="39">
                  <c:v>9.2428720074970189E-4</c:v>
                </c:pt>
                <c:pt idx="40">
                  <c:v>8.1645369399556986E-4</c:v>
                </c:pt>
                <c:pt idx="41">
                  <c:v>7.212007630294201E-4</c:v>
                </c:pt>
                <c:pt idx="42">
                  <c:v>6.3706067400932107E-4</c:v>
                </c:pt>
                <c:pt idx="43">
                  <c:v>5.6273692870823357E-4</c:v>
                </c:pt>
                <c:pt idx="44">
                  <c:v>4.9708428702560626E-4</c:v>
                </c:pt>
                <c:pt idx="45">
                  <c:v>4.3909112020595214E-4</c:v>
                </c:pt>
                <c:pt idx="46">
                  <c:v>3.8786382284859109E-4</c:v>
                </c:pt>
                <c:pt idx="47">
                  <c:v>3.4261304351625545E-4</c:v>
                </c:pt>
                <c:pt idx="48">
                  <c:v>3.026415217726923E-4</c:v>
                </c:pt>
                <c:pt idx="49">
                  <c:v>2.6733334423254484E-4</c:v>
                </c:pt>
                <c:pt idx="50">
                  <c:v>2.3614445407208129E-4</c:v>
                </c:pt>
                <c:pt idx="51">
                  <c:v>2.0859426776367177E-4</c:v>
                </c:pt>
                <c:pt idx="52">
                  <c:v>1.8425826985791008E-4</c:v>
                </c:pt>
                <c:pt idx="53">
                  <c:v>1.6276147170782055E-4</c:v>
                </c:pt>
                <c:pt idx="54">
                  <c:v>1.4377263334190815E-4</c:v>
                </c:pt>
                <c:pt idx="55">
                  <c:v>1.2699915945201887E-4</c:v>
                </c:pt>
                <c:pt idx="56">
                  <c:v>1.1218259084928332E-4</c:v>
                </c:pt>
                <c:pt idx="57">
                  <c:v>9.9094621916866933E-5</c:v>
                </c:pt>
                <c:pt idx="58">
                  <c:v>8.7533582693232454E-5</c:v>
                </c:pt>
                <c:pt idx="59">
                  <c:v>7.7321331379021988E-5</c:v>
                </c:pt>
                <c:pt idx="60">
                  <c:v>6.8300509384802764E-5</c:v>
                </c:pt>
                <c:pt idx="61">
                  <c:v>6.033211662324244E-5</c:v>
                </c:pt>
                <c:pt idx="62">
                  <c:v>5.3293369683864148E-5</c:v>
                </c:pt>
                <c:pt idx="63">
                  <c:v>4.7075809887413331E-5</c:v>
                </c:pt>
                <c:pt idx="64">
                  <c:v>4.1583632067215107E-5</c:v>
                </c:pt>
                <c:pt idx="65">
                  <c:v>3.673220832604004E-5</c:v>
                </c:pt>
                <c:pt idx="66">
                  <c:v>3.2446784021335363E-5</c:v>
                </c:pt>
                <c:pt idx="67">
                  <c:v>2.8661325885512907E-5</c:v>
                </c:pt>
                <c:pt idx="68">
                  <c:v>2.5317504532203066E-5</c:v>
                </c:pt>
                <c:pt idx="69">
                  <c:v>2.2363795670112709E-5</c:v>
                </c:pt>
                <c:pt idx="70">
                  <c:v>1.9754686175266225E-5</c:v>
                </c:pt>
                <c:pt idx="71">
                  <c:v>1.7449972788151832E-5</c:v>
                </c:pt>
                <c:pt idx="72">
                  <c:v>1.5414142629534114E-5</c:v>
                </c:pt>
                <c:pt idx="73">
                  <c:v>1.3615825989421802E-5</c:v>
                </c:pt>
                <c:pt idx="74">
                  <c:v>1.2027312957322592E-5</c:v>
                </c:pt>
                <c:pt idx="75">
                  <c:v>1.0624126445634955E-5</c:v>
                </c:pt>
                <c:pt idx="76">
                  <c:v>9.3846450269775433E-6</c:v>
                </c:pt>
                <c:pt idx="77">
                  <c:v>8.2897697738301628E-6</c:v>
                </c:pt>
                <c:pt idx="78">
                  <c:v>7.3226299668833102E-6</c:v>
                </c:pt>
                <c:pt idx="79">
                  <c:v>6.4683231374135909E-6</c:v>
                </c:pt>
                <c:pt idx="80">
                  <c:v>5.7136854380486713E-6</c:v>
                </c:pt>
                <c:pt idx="81">
                  <c:v>5.0470888036096601E-6</c:v>
                </c:pt>
                <c:pt idx="82">
                  <c:v>4.4582617765218659E-6</c:v>
                </c:pt>
                <c:pt idx="83">
                  <c:v>3.938131235927648E-6</c:v>
                </c:pt>
                <c:pt idx="84">
                  <c:v>3.4786825917360889E-6</c:v>
                </c:pt>
                <c:pt idx="85">
                  <c:v>3.0728362893668786E-6</c:v>
                </c:pt>
                <c:pt idx="86">
                  <c:v>2.7143387222740758E-6</c:v>
                </c:pt>
                <c:pt idx="87">
                  <c:v>2.3976658713421004E-6</c:v>
                </c:pt>
                <c:pt idx="88">
                  <c:v>2.1179381863521886E-6</c:v>
                </c:pt>
                <c:pt idx="89">
                  <c:v>1.8708453979444328E-6</c:v>
                </c:pt>
                <c:pt idx="90">
                  <c:v>1.6525801015175824E-6</c:v>
                </c:pt>
                <c:pt idx="91">
                  <c:v>1.4597790896738645E-6</c:v>
                </c:pt>
                <c:pt idx="92">
                  <c:v>1.2894715292119135E-6</c:v>
                </c:pt>
                <c:pt idx="93">
                  <c:v>1.1390331841371902E-6</c:v>
                </c:pt>
                <c:pt idx="94">
                  <c:v>1.0061459793211847E-6</c:v>
                </c:pt>
                <c:pt idx="95">
                  <c:v>8.88762281733713E-7</c:v>
                </c:pt>
                <c:pt idx="96">
                  <c:v>7.8507334886477987E-7</c:v>
                </c:pt>
                <c:pt idx="97">
                  <c:v>6.9348145816388889E-7</c:v>
                </c:pt>
                <c:pt idx="98">
                  <c:v>6.1257528804476845E-7</c:v>
                </c:pt>
                <c:pt idx="99">
                  <c:v>5.411081711062121E-7</c:v>
                </c:pt>
                <c:pt idx="100">
                  <c:v>4.7797888447715396E-7</c:v>
                </c:pt>
                <c:pt idx="101">
                  <c:v>4.2221468128815267E-7</c:v>
                </c:pt>
                <c:pt idx="102">
                  <c:v>3.7295630180453487E-7</c:v>
                </c:pt>
                <c:pt idx="103">
                  <c:v>3.2944473326067241E-7</c:v>
                </c:pt>
                <c:pt idx="104">
                  <c:v>2.9100951438026067E-7</c:v>
                </c:pt>
                <c:pt idx="105">
                  <c:v>2.5705840436923022E-7</c:v>
                </c:pt>
                <c:pt idx="106">
                  <c:v>2.2706825719282005E-7</c:v>
                </c:pt>
                <c:pt idx="107">
                  <c:v>2.0057696052032437E-7</c:v>
                </c:pt>
                <c:pt idx="108">
                  <c:v>1.7717631512628647E-7</c:v>
                </c:pt>
                <c:pt idx="109">
                  <c:v>1.5650574502821974E-7</c:v>
                </c:pt>
                <c:pt idx="110">
                  <c:v>1.3824674144159408E-7</c:v>
                </c:pt>
                <c:pt idx="111">
                  <c:v>1.2211795494007478E-7</c:v>
                </c:pt>
                <c:pt idx="112">
                  <c:v>1.0787086019706605E-7</c:v>
                </c:pt>
                <c:pt idx="113">
                  <c:v>9.5285926507408344E-8</c:v>
                </c:pt>
                <c:pt idx="114">
                  <c:v>8.416923508154403E-8</c:v>
                </c:pt>
                <c:pt idx="115">
                  <c:v>7.4349490988697226E-8</c:v>
                </c:pt>
                <c:pt idx="116">
                  <c:v>6.5675383706682536E-8</c:v>
                </c:pt>
                <c:pt idx="117">
                  <c:v>5.801325560756957E-8</c:v>
                </c:pt>
                <c:pt idx="118">
                  <c:v>5.1245042453353123E-8</c:v>
                </c:pt>
                <c:pt idx="119">
                  <c:v>4.5266454167128596E-8</c:v>
                </c:pt>
                <c:pt idx="120">
                  <c:v>3.9985367847630249E-8</c:v>
                </c:pt>
                <c:pt idx="121">
                  <c:v>3.5320408265406722E-8</c:v>
                </c:pt>
                <c:pt idx="122">
                  <c:v>3.1199693967775932E-8</c:v>
                </c:pt>
                <c:pt idx="123">
                  <c:v>2.755972967153541E-8</c:v>
                </c:pt>
                <c:pt idx="124">
                  <c:v>2.4344427876522942E-8</c:v>
                </c:pt>
                <c:pt idx="125">
                  <c:v>2.1504244624261932E-8</c:v>
                </c:pt>
                <c:pt idx="126">
                  <c:v>1.8995416084764707E-8</c:v>
                </c:pt>
                <c:pt idx="127">
                  <c:v>1.6779284208208823E-8</c:v>
                </c:pt>
                <c:pt idx="128">
                  <c:v>1.4821701050584459E-8</c:v>
                </c:pt>
                <c:pt idx="129">
                  <c:v>1.309250259468294E-8</c:v>
                </c:pt>
                <c:pt idx="130">
                  <c:v>1.1565043958636617E-8</c:v>
                </c:pt>
                <c:pt idx="131">
                  <c:v>1.0215788830128993E-8</c:v>
                </c:pt>
                <c:pt idx="132">
                  <c:v>9.0239467999472936E-9</c:v>
                </c:pt>
                <c:pt idx="133">
                  <c:v>7.9711530066200934E-9</c:v>
                </c:pt>
                <c:pt idx="134">
                  <c:v>7.0411851558477619E-9</c:v>
                </c:pt>
                <c:pt idx="135">
                  <c:v>6.2197135543321783E-9</c:v>
                </c:pt>
                <c:pt idx="136">
                  <c:v>5.4940803063267664E-9</c:v>
                </c:pt>
                <c:pt idx="137">
                  <c:v>4.8531042705886353E-9</c:v>
                </c:pt>
                <c:pt idx="138">
                  <c:v>4.2869087723533025E-9</c:v>
                </c:pt>
                <c:pt idx="139">
                  <c:v>3.7867694155787437E-9</c:v>
                </c:pt>
                <c:pt idx="140">
                  <c:v>3.3449796504278956E-9</c:v>
                </c:pt>
                <c:pt idx="141">
                  <c:v>2.9547320245446358E-9</c:v>
                </c:pt>
                <c:pt idx="142">
                  <c:v>2.610013288347766E-9</c:v>
                </c:pt>
                <c:pt idx="143">
                  <c:v>2.3055117380405226E-9</c:v>
                </c:pt>
                <c:pt idx="144">
                  <c:v>2.0365353686024651E-9</c:v>
                </c:pt>
                <c:pt idx="145">
                  <c:v>1.798939575598841E-9</c:v>
                </c:pt>
                <c:pt idx="146">
                  <c:v>1.5890632917789789E-9</c:v>
                </c:pt>
                <c:pt idx="147">
                  <c:v>1.4036725744047622E-9</c:v>
                </c:pt>
                <c:pt idx="148">
                  <c:v>1.239910774057542E-9</c:v>
                </c:pt>
                <c:pt idx="149">
                  <c:v>1.0952545170841602E-9</c:v>
                </c:pt>
                <c:pt idx="150">
                  <c:v>9.6747482342434321E-10</c:v>
                </c:pt>
                <c:pt idx="151">
                  <c:v>8.546027606915015E-10</c:v>
                </c:pt>
                <c:pt idx="152">
                  <c:v>7.5489910527749438E-10</c:v>
                </c:pt>
                <c:pt idx="153">
                  <c:v>6.668275429951188E-10</c:v>
                </c:pt>
                <c:pt idx="154">
                  <c:v>5.8903099631235592E-10</c:v>
                </c:pt>
                <c:pt idx="155">
                  <c:v>5.2031071340924681E-10</c:v>
                </c:pt>
                <c:pt idx="156">
                  <c:v>4.5960779684483546E-10</c:v>
                </c:pt>
                <c:pt idx="157">
                  <c:v>4.0598688721293726E-10</c:v>
                </c:pt>
                <c:pt idx="158">
                  <c:v>3.5862175037142854E-10</c:v>
                </c:pt>
                <c:pt idx="159">
                  <c:v>3.1678254616142794E-10</c:v>
                </c:pt>
                <c:pt idx="160">
                  <c:v>2.7982458244259518E-10</c:v>
                </c:pt>
                <c:pt idx="161">
                  <c:v>2.471783811576253E-10</c:v>
                </c:pt>
                <c:pt idx="162">
                  <c:v>2.1834090335590273E-10</c:v>
                </c:pt>
                <c:pt idx="163">
                  <c:v>1.9286779796438037E-10</c:v>
                </c:pt>
                <c:pt idx="164">
                  <c:v>1.7036655486853632E-10</c:v>
                </c:pt>
                <c:pt idx="165">
                  <c:v>1.5049045680054012E-10</c:v>
                </c:pt>
                <c:pt idx="166">
                  <c:v>1.3293323684047734E-10</c:v>
                </c:pt>
                <c:pt idx="167">
                  <c:v>1.1742435920908811E-10</c:v>
                </c:pt>
                <c:pt idx="168">
                  <c:v>1.0372485063469469E-10</c:v>
                </c:pt>
                <c:pt idx="169">
                  <c:v>9.1623618060646799E-11</c:v>
                </c:pt>
                <c:pt idx="170">
                  <c:v>8.0934195953571481E-11</c:v>
                </c:pt>
                <c:pt idx="171">
                  <c:v>7.1491873092321336E-11</c:v>
                </c:pt>
                <c:pt idx="172">
                  <c:v>6.3151154564883957E-11</c:v>
                </c:pt>
                <c:pt idx="173">
                  <c:v>5.5783519865647402E-11</c:v>
                </c:pt>
                <c:pt idx="174">
                  <c:v>4.9275442547988618E-11</c:v>
                </c:pt>
                <c:pt idx="175">
                  <c:v>4.352664091738987E-11</c:v>
                </c:pt>
                <c:pt idx="176">
                  <c:v>3.8448532810361116E-11</c:v>
                </c:pt>
                <c:pt idx="177">
                  <c:v>3.3962870649152262E-11</c:v>
                </c:pt>
                <c:pt idx="178">
                  <c:v>3.0000535740084548E-11</c:v>
                </c:pt>
                <c:pt idx="179">
                  <c:v>2.6500473237074636E-11</c:v>
                </c:pt>
                <c:pt idx="180">
                  <c:v>2.3408751359415969E-11</c:v>
                </c:pt>
                <c:pt idx="181">
                  <c:v>2.0677730367484068E-11</c:v>
                </c:pt>
                <c:pt idx="182">
                  <c:v>1.8265328491277626E-11</c:v>
                </c:pt>
                <c:pt idx="183">
                  <c:v>1.6134373500628539E-11</c:v>
                </c:pt>
                <c:pt idx="184">
                  <c:v>1.4252029925555234E-11</c:v>
                </c:pt>
                <c:pt idx="185">
                  <c:v>1.2589293100907101E-11</c:v>
                </c:pt>
                <c:pt idx="186">
                  <c:v>1.1120542239134625E-11</c:v>
                </c:pt>
                <c:pt idx="187">
                  <c:v>9.8231456445689014E-12</c:v>
                </c:pt>
                <c:pt idx="188">
                  <c:v>8.6771119860358773E-12</c:v>
                </c:pt>
                <c:pt idx="189">
                  <c:v>7.6647822543316772E-12</c:v>
                </c:pt>
                <c:pt idx="190">
                  <c:v>6.7705576579929938E-12</c:v>
                </c:pt>
                <c:pt idx="191">
                  <c:v>5.980659264560467E-12</c:v>
                </c:pt>
                <c:pt idx="192">
                  <c:v>5.2829156836950881E-12</c:v>
                </c:pt>
                <c:pt idx="193">
                  <c:v>4.6665755205973198E-12</c:v>
                </c:pt>
              </c:numCache>
            </c:numRef>
          </c:yVal>
          <c:smooth val="1"/>
        </c:ser>
        <c:ser>
          <c:idx val="1"/>
          <c:order val="1"/>
          <c:tx>
            <c:v>Gamma (Continuous)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'Exponential-Dist'!$B$17:$B$210</c:f>
              <c:numCache>
                <c:formatCode>General</c:formatCode>
                <c:ptCount val="194"/>
                <c:pt idx="0">
                  <c:v>94</c:v>
                </c:pt>
                <c:pt idx="1">
                  <c:v>108</c:v>
                </c:pt>
                <c:pt idx="2">
                  <c:v>122</c:v>
                </c:pt>
                <c:pt idx="3">
                  <c:v>136</c:v>
                </c:pt>
                <c:pt idx="4">
                  <c:v>150</c:v>
                </c:pt>
                <c:pt idx="5">
                  <c:v>164</c:v>
                </c:pt>
                <c:pt idx="6">
                  <c:v>178</c:v>
                </c:pt>
                <c:pt idx="7">
                  <c:v>192</c:v>
                </c:pt>
                <c:pt idx="8">
                  <c:v>206</c:v>
                </c:pt>
                <c:pt idx="9">
                  <c:v>220</c:v>
                </c:pt>
                <c:pt idx="10">
                  <c:v>234</c:v>
                </c:pt>
                <c:pt idx="11">
                  <c:v>248</c:v>
                </c:pt>
                <c:pt idx="12">
                  <c:v>262</c:v>
                </c:pt>
                <c:pt idx="13">
                  <c:v>276</c:v>
                </c:pt>
                <c:pt idx="14">
                  <c:v>290</c:v>
                </c:pt>
                <c:pt idx="15">
                  <c:v>304</c:v>
                </c:pt>
                <c:pt idx="16">
                  <c:v>318</c:v>
                </c:pt>
                <c:pt idx="17">
                  <c:v>332</c:v>
                </c:pt>
                <c:pt idx="18">
                  <c:v>346</c:v>
                </c:pt>
                <c:pt idx="19">
                  <c:v>360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416</c:v>
                </c:pt>
                <c:pt idx="24">
                  <c:v>430</c:v>
                </c:pt>
                <c:pt idx="25">
                  <c:v>444</c:v>
                </c:pt>
                <c:pt idx="26">
                  <c:v>458</c:v>
                </c:pt>
                <c:pt idx="27">
                  <c:v>472</c:v>
                </c:pt>
                <c:pt idx="28">
                  <c:v>486</c:v>
                </c:pt>
                <c:pt idx="29">
                  <c:v>500</c:v>
                </c:pt>
                <c:pt idx="30">
                  <c:v>514</c:v>
                </c:pt>
                <c:pt idx="31">
                  <c:v>528</c:v>
                </c:pt>
                <c:pt idx="32">
                  <c:v>542</c:v>
                </c:pt>
                <c:pt idx="33">
                  <c:v>556</c:v>
                </c:pt>
                <c:pt idx="34">
                  <c:v>570</c:v>
                </c:pt>
                <c:pt idx="35">
                  <c:v>584</c:v>
                </c:pt>
                <c:pt idx="36">
                  <c:v>598</c:v>
                </c:pt>
                <c:pt idx="37">
                  <c:v>612</c:v>
                </c:pt>
                <c:pt idx="38">
                  <c:v>626</c:v>
                </c:pt>
                <c:pt idx="39">
                  <c:v>640</c:v>
                </c:pt>
                <c:pt idx="40">
                  <c:v>654</c:v>
                </c:pt>
                <c:pt idx="41">
                  <c:v>668</c:v>
                </c:pt>
                <c:pt idx="42">
                  <c:v>682</c:v>
                </c:pt>
                <c:pt idx="43">
                  <c:v>696</c:v>
                </c:pt>
                <c:pt idx="44">
                  <c:v>710</c:v>
                </c:pt>
                <c:pt idx="45">
                  <c:v>724</c:v>
                </c:pt>
                <c:pt idx="46">
                  <c:v>738</c:v>
                </c:pt>
                <c:pt idx="47">
                  <c:v>752</c:v>
                </c:pt>
                <c:pt idx="48">
                  <c:v>766</c:v>
                </c:pt>
                <c:pt idx="49">
                  <c:v>780</c:v>
                </c:pt>
                <c:pt idx="50">
                  <c:v>794</c:v>
                </c:pt>
                <c:pt idx="51">
                  <c:v>808</c:v>
                </c:pt>
                <c:pt idx="52">
                  <c:v>822</c:v>
                </c:pt>
                <c:pt idx="53">
                  <c:v>836</c:v>
                </c:pt>
                <c:pt idx="54">
                  <c:v>850</c:v>
                </c:pt>
                <c:pt idx="55">
                  <c:v>864</c:v>
                </c:pt>
                <c:pt idx="56">
                  <c:v>878</c:v>
                </c:pt>
                <c:pt idx="57">
                  <c:v>892</c:v>
                </c:pt>
                <c:pt idx="58">
                  <c:v>906</c:v>
                </c:pt>
                <c:pt idx="59">
                  <c:v>920</c:v>
                </c:pt>
                <c:pt idx="60">
                  <c:v>934</c:v>
                </c:pt>
                <c:pt idx="61">
                  <c:v>948</c:v>
                </c:pt>
                <c:pt idx="62">
                  <c:v>962</c:v>
                </c:pt>
                <c:pt idx="63">
                  <c:v>976</c:v>
                </c:pt>
                <c:pt idx="64">
                  <c:v>990</c:v>
                </c:pt>
                <c:pt idx="65">
                  <c:v>1004</c:v>
                </c:pt>
                <c:pt idx="66">
                  <c:v>1018</c:v>
                </c:pt>
                <c:pt idx="67">
                  <c:v>1032</c:v>
                </c:pt>
                <c:pt idx="68">
                  <c:v>1046</c:v>
                </c:pt>
                <c:pt idx="69">
                  <c:v>1060</c:v>
                </c:pt>
                <c:pt idx="70">
                  <c:v>1074</c:v>
                </c:pt>
                <c:pt idx="71">
                  <c:v>1088</c:v>
                </c:pt>
                <c:pt idx="72">
                  <c:v>1102</c:v>
                </c:pt>
                <c:pt idx="73">
                  <c:v>1116</c:v>
                </c:pt>
                <c:pt idx="74">
                  <c:v>1130</c:v>
                </c:pt>
                <c:pt idx="75">
                  <c:v>1144</c:v>
                </c:pt>
                <c:pt idx="76">
                  <c:v>1158</c:v>
                </c:pt>
                <c:pt idx="77">
                  <c:v>1172</c:v>
                </c:pt>
                <c:pt idx="78">
                  <c:v>1186</c:v>
                </c:pt>
                <c:pt idx="79">
                  <c:v>1200</c:v>
                </c:pt>
                <c:pt idx="80">
                  <c:v>1214</c:v>
                </c:pt>
                <c:pt idx="81">
                  <c:v>1228</c:v>
                </c:pt>
                <c:pt idx="82">
                  <c:v>1242</c:v>
                </c:pt>
                <c:pt idx="83">
                  <c:v>1256</c:v>
                </c:pt>
                <c:pt idx="84">
                  <c:v>1270</c:v>
                </c:pt>
                <c:pt idx="85">
                  <c:v>1284</c:v>
                </c:pt>
                <c:pt idx="86">
                  <c:v>1298</c:v>
                </c:pt>
                <c:pt idx="87">
                  <c:v>1312</c:v>
                </c:pt>
                <c:pt idx="88">
                  <c:v>1326</c:v>
                </c:pt>
                <c:pt idx="89">
                  <c:v>1340</c:v>
                </c:pt>
                <c:pt idx="90">
                  <c:v>1354</c:v>
                </c:pt>
                <c:pt idx="91">
                  <c:v>1368</c:v>
                </c:pt>
                <c:pt idx="92">
                  <c:v>1382</c:v>
                </c:pt>
                <c:pt idx="93">
                  <c:v>1396</c:v>
                </c:pt>
                <c:pt idx="94">
                  <c:v>1410</c:v>
                </c:pt>
                <c:pt idx="95">
                  <c:v>1424</c:v>
                </c:pt>
                <c:pt idx="96">
                  <c:v>1438</c:v>
                </c:pt>
                <c:pt idx="97">
                  <c:v>1452</c:v>
                </c:pt>
                <c:pt idx="98">
                  <c:v>1466</c:v>
                </c:pt>
                <c:pt idx="99">
                  <c:v>1480</c:v>
                </c:pt>
                <c:pt idx="100">
                  <c:v>1494</c:v>
                </c:pt>
                <c:pt idx="101">
                  <c:v>1508</c:v>
                </c:pt>
                <c:pt idx="102">
                  <c:v>1522</c:v>
                </c:pt>
                <c:pt idx="103">
                  <c:v>1536</c:v>
                </c:pt>
                <c:pt idx="104">
                  <c:v>1550</c:v>
                </c:pt>
                <c:pt idx="105">
                  <c:v>1564</c:v>
                </c:pt>
                <c:pt idx="106">
                  <c:v>1578</c:v>
                </c:pt>
                <c:pt idx="107">
                  <c:v>1592</c:v>
                </c:pt>
                <c:pt idx="108">
                  <c:v>1606</c:v>
                </c:pt>
                <c:pt idx="109">
                  <c:v>1620</c:v>
                </c:pt>
                <c:pt idx="110">
                  <c:v>1634</c:v>
                </c:pt>
                <c:pt idx="111">
                  <c:v>1648</c:v>
                </c:pt>
                <c:pt idx="112">
                  <c:v>1662</c:v>
                </c:pt>
                <c:pt idx="113">
                  <c:v>1676</c:v>
                </c:pt>
                <c:pt idx="114">
                  <c:v>1690</c:v>
                </c:pt>
                <c:pt idx="115">
                  <c:v>1704</c:v>
                </c:pt>
                <c:pt idx="116">
                  <c:v>1718</c:v>
                </c:pt>
                <c:pt idx="117">
                  <c:v>1732</c:v>
                </c:pt>
                <c:pt idx="118">
                  <c:v>1746</c:v>
                </c:pt>
                <c:pt idx="119">
                  <c:v>1760</c:v>
                </c:pt>
                <c:pt idx="120">
                  <c:v>1774</c:v>
                </c:pt>
                <c:pt idx="121">
                  <c:v>1788</c:v>
                </c:pt>
                <c:pt idx="122">
                  <c:v>1802</c:v>
                </c:pt>
                <c:pt idx="123">
                  <c:v>1816</c:v>
                </c:pt>
                <c:pt idx="124">
                  <c:v>1830</c:v>
                </c:pt>
                <c:pt idx="125">
                  <c:v>1844</c:v>
                </c:pt>
                <c:pt idx="126">
                  <c:v>1858</c:v>
                </c:pt>
                <c:pt idx="127">
                  <c:v>1872</c:v>
                </c:pt>
                <c:pt idx="128">
                  <c:v>1886</c:v>
                </c:pt>
                <c:pt idx="129">
                  <c:v>1900</c:v>
                </c:pt>
                <c:pt idx="130">
                  <c:v>1914</c:v>
                </c:pt>
                <c:pt idx="131">
                  <c:v>1928</c:v>
                </c:pt>
                <c:pt idx="132">
                  <c:v>1942</c:v>
                </c:pt>
                <c:pt idx="133">
                  <c:v>1956</c:v>
                </c:pt>
                <c:pt idx="134">
                  <c:v>1970</c:v>
                </c:pt>
                <c:pt idx="135">
                  <c:v>1984</c:v>
                </c:pt>
                <c:pt idx="136">
                  <c:v>1998</c:v>
                </c:pt>
                <c:pt idx="137">
                  <c:v>2012</c:v>
                </c:pt>
                <c:pt idx="138">
                  <c:v>2026</c:v>
                </c:pt>
                <c:pt idx="139">
                  <c:v>2040</c:v>
                </c:pt>
                <c:pt idx="140">
                  <c:v>2054</c:v>
                </c:pt>
                <c:pt idx="141">
                  <c:v>2068</c:v>
                </c:pt>
                <c:pt idx="142">
                  <c:v>2082</c:v>
                </c:pt>
                <c:pt idx="143">
                  <c:v>2096</c:v>
                </c:pt>
                <c:pt idx="144">
                  <c:v>2110</c:v>
                </c:pt>
                <c:pt idx="145">
                  <c:v>2124</c:v>
                </c:pt>
                <c:pt idx="146">
                  <c:v>2138</c:v>
                </c:pt>
                <c:pt idx="147">
                  <c:v>2152</c:v>
                </c:pt>
                <c:pt idx="148">
                  <c:v>2166</c:v>
                </c:pt>
                <c:pt idx="149">
                  <c:v>2180</c:v>
                </c:pt>
                <c:pt idx="150">
                  <c:v>2194</c:v>
                </c:pt>
                <c:pt idx="151">
                  <c:v>2208</c:v>
                </c:pt>
                <c:pt idx="152">
                  <c:v>2222</c:v>
                </c:pt>
                <c:pt idx="153">
                  <c:v>2236</c:v>
                </c:pt>
                <c:pt idx="154">
                  <c:v>2250</c:v>
                </c:pt>
                <c:pt idx="155">
                  <c:v>2264</c:v>
                </c:pt>
                <c:pt idx="156">
                  <c:v>2278</c:v>
                </c:pt>
                <c:pt idx="157">
                  <c:v>2292</c:v>
                </c:pt>
                <c:pt idx="158">
                  <c:v>2306</c:v>
                </c:pt>
                <c:pt idx="159">
                  <c:v>2320</c:v>
                </c:pt>
                <c:pt idx="160">
                  <c:v>2334</c:v>
                </c:pt>
                <c:pt idx="161">
                  <c:v>2348</c:v>
                </c:pt>
                <c:pt idx="162">
                  <c:v>2362</c:v>
                </c:pt>
                <c:pt idx="163">
                  <c:v>2376</c:v>
                </c:pt>
                <c:pt idx="164">
                  <c:v>2390</c:v>
                </c:pt>
                <c:pt idx="165">
                  <c:v>2404</c:v>
                </c:pt>
                <c:pt idx="166">
                  <c:v>2418</c:v>
                </c:pt>
                <c:pt idx="167">
                  <c:v>2432</c:v>
                </c:pt>
                <c:pt idx="168">
                  <c:v>2446</c:v>
                </c:pt>
                <c:pt idx="169">
                  <c:v>2460</c:v>
                </c:pt>
                <c:pt idx="170">
                  <c:v>2474</c:v>
                </c:pt>
                <c:pt idx="171">
                  <c:v>2488</c:v>
                </c:pt>
                <c:pt idx="172">
                  <c:v>2502</c:v>
                </c:pt>
                <c:pt idx="173">
                  <c:v>2516</c:v>
                </c:pt>
                <c:pt idx="174">
                  <c:v>2530</c:v>
                </c:pt>
                <c:pt idx="175">
                  <c:v>2544</c:v>
                </c:pt>
                <c:pt idx="176">
                  <c:v>2558</c:v>
                </c:pt>
                <c:pt idx="177">
                  <c:v>2572</c:v>
                </c:pt>
                <c:pt idx="178">
                  <c:v>2586</c:v>
                </c:pt>
                <c:pt idx="179">
                  <c:v>2600</c:v>
                </c:pt>
                <c:pt idx="180">
                  <c:v>2614</c:v>
                </c:pt>
                <c:pt idx="181">
                  <c:v>2628</c:v>
                </c:pt>
                <c:pt idx="182">
                  <c:v>2642</c:v>
                </c:pt>
                <c:pt idx="183">
                  <c:v>2656</c:v>
                </c:pt>
                <c:pt idx="184">
                  <c:v>2670</c:v>
                </c:pt>
                <c:pt idx="185">
                  <c:v>2684</c:v>
                </c:pt>
                <c:pt idx="186">
                  <c:v>2698</c:v>
                </c:pt>
                <c:pt idx="187">
                  <c:v>2712</c:v>
                </c:pt>
                <c:pt idx="188">
                  <c:v>2726</c:v>
                </c:pt>
                <c:pt idx="189">
                  <c:v>2740</c:v>
                </c:pt>
                <c:pt idx="190">
                  <c:v>2754</c:v>
                </c:pt>
                <c:pt idx="191">
                  <c:v>2768</c:v>
                </c:pt>
                <c:pt idx="192">
                  <c:v>2782</c:v>
                </c:pt>
                <c:pt idx="193">
                  <c:v>2796</c:v>
                </c:pt>
              </c:numCache>
            </c:numRef>
          </c:xVal>
          <c:yVal>
            <c:numRef>
              <c:f>'Exponential-Dist'!$I$17:$I$210</c:f>
              <c:numCache>
                <c:formatCode>0.00%</c:formatCode>
                <c:ptCount val="194"/>
                <c:pt idx="0">
                  <c:v>0.11652634388740832</c:v>
                </c:pt>
                <c:pt idx="1">
                  <c:v>0.10294795506764179</c:v>
                </c:pt>
                <c:pt idx="2">
                  <c:v>9.0951806252924317E-2</c:v>
                </c:pt>
                <c:pt idx="3">
                  <c:v>8.0353524800315101E-2</c:v>
                </c:pt>
                <c:pt idx="4">
                  <c:v>7.0990222336868136E-2</c:v>
                </c:pt>
                <c:pt idx="5">
                  <c:v>6.2717991276198815E-2</c:v>
                </c:pt>
                <c:pt idx="6">
                  <c:v>5.5409693056820863E-2</c:v>
                </c:pt>
                <c:pt idx="7">
                  <c:v>4.8953004108986065E-2</c:v>
                </c:pt>
                <c:pt idx="8">
                  <c:v>4.3248689517860539E-2</c:v>
                </c:pt>
                <c:pt idx="9">
                  <c:v>3.8209077850422712E-2</c:v>
                </c:pt>
                <c:pt idx="10">
                  <c:v>3.37567137052035E-2</c:v>
                </c:pt>
                <c:pt idx="11">
                  <c:v>2.9823167275482287E-2</c:v>
                </c:pt>
                <c:pt idx="12">
                  <c:v>2.6347982629727595E-2</c:v>
                </c:pt>
                <c:pt idx="13">
                  <c:v>2.3277748545076582E-2</c:v>
                </c:pt>
                <c:pt idx="14">
                  <c:v>2.0565277613188382E-2</c:v>
                </c:pt>
                <c:pt idx="15">
                  <c:v>1.8168881001893955E-2</c:v>
                </c:pt>
                <c:pt idx="16">
                  <c:v>1.6051727726217768E-2</c:v>
                </c:pt>
                <c:pt idx="17">
                  <c:v>1.4181278581205548E-2</c:v>
                </c:pt>
                <c:pt idx="18">
                  <c:v>1.2528786036488881E-2</c:v>
                </c:pt>
                <c:pt idx="19">
                  <c:v>1.1068852406309171E-2</c:v>
                </c:pt>
                <c:pt idx="20">
                  <c:v>9.7790395043726441E-3</c:v>
                </c:pt>
                <c:pt idx="21">
                  <c:v>8.6395237841975225E-3</c:v>
                </c:pt>
                <c:pt idx="22">
                  <c:v>7.6327916646967697E-3</c:v>
                </c:pt>
                <c:pt idx="23">
                  <c:v>6.7433703583552607E-3</c:v>
                </c:pt>
                <c:pt idx="24">
                  <c:v>5.957590065017504E-3</c:v>
                </c:pt>
                <c:pt idx="25">
                  <c:v>5.2633738763609994E-3</c:v>
                </c:pt>
                <c:pt idx="26">
                  <c:v>4.6500521620361779E-3</c:v>
                </c:pt>
                <c:pt idx="27">
                  <c:v>4.1081985847083446E-3</c:v>
                </c:pt>
                <c:pt idx="28">
                  <c:v>3.6294852236689046E-3</c:v>
                </c:pt>
                <c:pt idx="29">
                  <c:v>3.2065545803613427E-3</c:v>
                </c:pt>
                <c:pt idx="30">
                  <c:v>2.8329064986364338E-3</c:v>
                </c:pt>
                <c:pt idx="31">
                  <c:v>2.5027982617754629E-3</c:v>
                </c:pt>
                <c:pt idx="32">
                  <c:v>2.2111563308430116E-3</c:v>
                </c:pt>
                <c:pt idx="33">
                  <c:v>1.9534983678463069E-3</c:v>
                </c:pt>
                <c:pt idx="34">
                  <c:v>1.7258643452512379E-3</c:v>
                </c:pt>
                <c:pt idx="35">
                  <c:v>1.5247556830534359E-3</c:v>
                </c:pt>
                <c:pt idx="36">
                  <c:v>1.3470814779856788E-3</c:v>
                </c:pt>
                <c:pt idx="37">
                  <c:v>1.1901109984375768E-3</c:v>
                </c:pt>
                <c:pt idx="38">
                  <c:v>1.0514317149694641E-3</c:v>
                </c:pt>
                <c:pt idx="39">
                  <c:v>9.2891222137680973E-4</c:v>
                </c:pt>
                <c:pt idx="40">
                  <c:v>8.2066947642733812E-4</c:v>
                </c:pt>
                <c:pt idx="41">
                  <c:v>7.2503986279937038E-4</c:v>
                </c:pt>
                <c:pt idx="42">
                  <c:v>6.40553618414752E-4</c:v>
                </c:pt>
                <c:pt idx="43">
                  <c:v>5.6591224719693134E-4</c:v>
                </c:pt>
                <c:pt idx="44">
                  <c:v>4.9996856207001894E-4</c:v>
                </c:pt>
                <c:pt idx="45">
                  <c:v>4.4170905347340472E-4</c:v>
                </c:pt>
                <c:pt idx="46">
                  <c:v>3.9023831241014051E-4</c:v>
                </c:pt>
                <c:pt idx="47">
                  <c:v>3.4476526862015078E-4</c:v>
                </c:pt>
                <c:pt idx="48">
                  <c:v>3.0459103236846197E-4</c:v>
                </c:pt>
                <c:pt idx="49">
                  <c:v>2.6909815298581385E-4</c:v>
                </c:pt>
                <c:pt idx="50">
                  <c:v>2.3774112907137823E-4</c:v>
                </c:pt>
                <c:pt idx="51">
                  <c:v>2.1003802450914044E-4</c:v>
                </c:pt>
                <c:pt idx="52">
                  <c:v>1.8556306143568957E-4</c:v>
                </c:pt>
                <c:pt idx="53">
                  <c:v>1.6394007632603014E-4</c:v>
                </c:pt>
                <c:pt idx="54">
                  <c:v>1.4483673861509505E-4</c:v>
                </c:pt>
                <c:pt idx="55">
                  <c:v>1.2795944300381112E-4</c:v>
                </c:pt>
                <c:pt idx="56">
                  <c:v>1.1304879694462588E-4</c:v>
                </c:pt>
                <c:pt idx="57">
                  <c:v>9.98756339558593E-5</c:v>
                </c:pt>
                <c:pt idx="58">
                  <c:v>8.8237491487452857E-5</c:v>
                </c:pt>
                <c:pt idx="59">
                  <c:v>7.7955499210746737E-5</c:v>
                </c:pt>
                <c:pt idx="60">
                  <c:v>6.8871629901767761E-5</c:v>
                </c:pt>
                <c:pt idx="61">
                  <c:v>6.0846270671710556E-5</c:v>
                </c:pt>
                <c:pt idx="62">
                  <c:v>5.3756077211142284E-5</c:v>
                </c:pt>
                <c:pt idx="63">
                  <c:v>4.7492078071975641E-5</c:v>
                </c:pt>
                <c:pt idx="64">
                  <c:v>4.1957999850739114E-5</c:v>
                </c:pt>
                <c:pt idx="65">
                  <c:v>3.7068787531180369E-5</c:v>
                </c:pt>
                <c:pt idx="66">
                  <c:v>3.2749297247947062E-5</c:v>
                </c:pt>
                <c:pt idx="67">
                  <c:v>2.8933141374642979E-5</c:v>
                </c:pt>
                <c:pt idx="68">
                  <c:v>2.5561668193119225E-5</c:v>
                </c:pt>
                <c:pt idx="69">
                  <c:v>2.2583060454994808E-5</c:v>
                </c:pt>
                <c:pt idx="70">
                  <c:v>1.9951538986262563E-5</c:v>
                </c:pt>
                <c:pt idx="71">
                  <c:v>1.7626659093328279E-5</c:v>
                </c:pt>
                <c:pt idx="72">
                  <c:v>1.5572688954246239E-5</c:v>
                </c:pt>
                <c:pt idx="73">
                  <c:v>1.3758060445900888E-5</c:v>
                </c:pt>
                <c:pt idx="74">
                  <c:v>1.2154883963222396E-5</c:v>
                </c:pt>
                <c:pt idx="75">
                  <c:v>1.0738519774511346E-5</c:v>
                </c:pt>
                <c:pt idx="76">
                  <c:v>9.4871993264744603E-6</c:v>
                </c:pt>
                <c:pt idx="77">
                  <c:v>8.3816906751854603E-6</c:v>
                </c:pt>
                <c:pt idx="78">
                  <c:v>7.4050029053029931E-6</c:v>
                </c:pt>
                <c:pt idx="79">
                  <c:v>6.5421249901831402E-6</c:v>
                </c:pt>
                <c:pt idx="80">
                  <c:v>5.7797950838711643E-6</c:v>
                </c:pt>
                <c:pt idx="81">
                  <c:v>5.1062966942572174E-6</c:v>
                </c:pt>
                <c:pt idx="82">
                  <c:v>4.5112786097867286E-6</c:v>
                </c:pt>
                <c:pt idx="83">
                  <c:v>3.9855958070544872E-6</c:v>
                </c:pt>
                <c:pt idx="84">
                  <c:v>3.5211688994563062E-6</c:v>
                </c:pt>
                <c:pt idx="85">
                  <c:v>3.1108599614082522E-6</c:v>
                </c:pt>
                <c:pt idx="86">
                  <c:v>2.7483628236568691E-6</c:v>
                </c:pt>
                <c:pt idx="87">
                  <c:v>2.4281061522524183E-6</c:v>
                </c:pt>
                <c:pt idx="88">
                  <c:v>2.1451678197115243E-6</c:v>
                </c:pt>
                <c:pt idx="89">
                  <c:v>1.8951992567517451E-6</c:v>
                </c:pt>
                <c:pt idx="90">
                  <c:v>1.6743586163103785E-6</c:v>
                </c:pt>
                <c:pt idx="91">
                  <c:v>1.4792517284423212E-6</c:v>
                </c:pt>
                <c:pt idx="92">
                  <c:v>1.3068799328275205E-6</c:v>
                </c:pt>
                <c:pt idx="93">
                  <c:v>1.1545939924140214E-6</c:v>
                </c:pt>
                <c:pt idx="94">
                  <c:v>1.0200533756554719E-6</c:v>
                </c:pt>
                <c:pt idx="95">
                  <c:v>9.0119028539614732E-7</c:v>
                </c:pt>
                <c:pt idx="96">
                  <c:v>7.9617787618335711E-7</c:v>
                </c:pt>
                <c:pt idx="97">
                  <c:v>7.034021791696432E-7</c:v>
                </c:pt>
                <c:pt idx="98">
                  <c:v>6.2143729506747292E-7</c:v>
                </c:pt>
                <c:pt idx="99">
                  <c:v>5.4902347901286674E-7</c:v>
                </c:pt>
                <c:pt idx="100">
                  <c:v>4.8504778027425033E-7</c:v>
                </c:pt>
                <c:pt idx="101">
                  <c:v>4.2852693593609104E-7</c:v>
                </c:pt>
                <c:pt idx="102">
                  <c:v>3.7859225876513136E-7</c:v>
                </c:pt>
                <c:pt idx="103">
                  <c:v>3.3447628700056242E-7</c:v>
                </c:pt>
                <c:pt idx="104">
                  <c:v>2.9550098823438731E-7</c:v>
                </c:pt>
                <c:pt idx="105">
                  <c:v>2.6106733841402274E-7</c:v>
                </c:pt>
                <c:pt idx="106">
                  <c:v>2.306461159840012E-7</c:v>
                </c:pt>
                <c:pt idx="107">
                  <c:v>2.0376976739289177E-7</c:v>
                </c:pt>
                <c:pt idx="108">
                  <c:v>1.8002522128579557E-7</c:v>
                </c:pt>
                <c:pt idx="109">
                  <c:v>1.5904754058215786E-7</c:v>
                </c:pt>
                <c:pt idx="110">
                  <c:v>1.4051431207473541E-7</c:v>
                </c:pt>
                <c:pt idx="111">
                  <c:v>1.241406930585498E-7</c:v>
                </c:pt>
                <c:pt idx="112">
                  <c:v>1.096750319451445E-7</c:v>
                </c:pt>
                <c:pt idx="113">
                  <c:v>9.6895001466812403E-8</c:v>
                </c:pt>
                <c:pt idx="114">
                  <c:v>8.5604181188081441E-8</c:v>
                </c:pt>
                <c:pt idx="115">
                  <c:v>7.5629039031355205E-8</c:v>
                </c:pt>
                <c:pt idx="116">
                  <c:v>6.6816263522007091E-8</c:v>
                </c:pt>
                <c:pt idx="117">
                  <c:v>5.9030408672278156E-8</c:v>
                </c:pt>
                <c:pt idx="118">
                  <c:v>5.2151810869816018E-8</c:v>
                </c:pt>
                <c:pt idx="119">
                  <c:v>4.6074751125502189E-8</c:v>
                </c:pt>
                <c:pt idx="120">
                  <c:v>4.070582881876561E-8</c:v>
                </c:pt>
                <c:pt idx="121">
                  <c:v>3.5962527400457134E-8</c:v>
                </c:pt>
                <c:pt idx="122">
                  <c:v>3.1771945518954681E-8</c:v>
                </c:pt>
                <c:pt idx="123">
                  <c:v>2.8069676916153696E-8</c:v>
                </c:pt>
                <c:pt idx="124">
                  <c:v>2.4798820108529185E-8</c:v>
                </c:pt>
                <c:pt idx="125">
                  <c:v>2.1909104197526119E-8</c:v>
                </c:pt>
                <c:pt idx="126">
                  <c:v>1.9356116487401209E-8</c:v>
                </c:pt>
                <c:pt idx="127">
                  <c:v>1.7100618920906641E-8</c:v>
                </c:pt>
                <c:pt idx="128">
                  <c:v>1.5107946338410727E-8</c:v>
                </c:pt>
                <c:pt idx="129">
                  <c:v>1.3347472682667672E-8</c:v>
                </c:pt>
                <c:pt idx="130">
                  <c:v>1.1792140375277427E-8</c:v>
                </c:pt>
                <c:pt idx="131">
                  <c:v>1.0418045426341394E-8</c:v>
                </c:pt>
                <c:pt idx="132">
                  <c:v>9.2040686183736398E-9</c:v>
                </c:pt>
                <c:pt idx="133">
                  <c:v>8.1315522093561299E-9</c:v>
                </c:pt>
                <c:pt idx="134">
                  <c:v>7.1840121629307419E-9</c:v>
                </c:pt>
                <c:pt idx="135">
                  <c:v>6.3468854616388626E-9</c:v>
                </c:pt>
                <c:pt idx="136">
                  <c:v>5.6073060639150185E-9</c:v>
                </c:pt>
                <c:pt idx="137">
                  <c:v>4.9539072843884924E-9</c:v>
                </c:pt>
                <c:pt idx="138">
                  <c:v>4.3766464896677348E-9</c:v>
                </c:pt>
                <c:pt idx="139">
                  <c:v>3.8666519985852688E-9</c:v>
                </c:pt>
                <c:pt idx="140">
                  <c:v>3.4160850814757282E-9</c:v>
                </c:pt>
                <c:pt idx="141">
                  <c:v>3.0180211663122236E-9</c:v>
                </c:pt>
                <c:pt idx="142">
                  <c:v>2.6663422580952556E-9</c:v>
                </c:pt>
                <c:pt idx="143">
                  <c:v>2.3556431250071341E-9</c:v>
                </c:pt>
                <c:pt idx="144">
                  <c:v>2.0811485867966439E-9</c:v>
                </c:pt>
                <c:pt idx="145">
                  <c:v>1.8386400180148144E-9</c:v>
                </c:pt>
                <c:pt idx="146">
                  <c:v>1.6243899558787689E-9</c:v>
                </c:pt>
                <c:pt idx="147">
                  <c:v>1.4351058119643767E-9</c:v>
                </c:pt>
                <c:pt idx="148">
                  <c:v>1.2678781358133051E-9</c:v>
                </c:pt>
                <c:pt idx="149">
                  <c:v>1.1201369831681518E-9</c:v>
                </c:pt>
                <c:pt idx="150">
                  <c:v>9.8961139283204602E-10</c:v>
                </c:pt>
                <c:pt idx="151">
                  <c:v>8.7429574691100242E-10</c:v>
                </c:pt>
                <c:pt idx="152">
                  <c:v>7.724171302569971E-10</c:v>
                </c:pt>
                <c:pt idx="153">
                  <c:v>6.8241023942761103E-10</c:v>
                </c:pt>
                <c:pt idx="154">
                  <c:v>6.0289151448955636E-10</c:v>
                </c:pt>
                <c:pt idx="155">
                  <c:v>5.3263871091502324E-10</c:v>
                </c:pt>
                <c:pt idx="156">
                  <c:v>4.7057224783486618E-10</c:v>
                </c:pt>
                <c:pt idx="157">
                  <c:v>4.1573822162632723E-10</c:v>
                </c:pt>
                <c:pt idx="158">
                  <c:v>3.6729375096911099E-10</c:v>
                </c:pt>
                <c:pt idx="159">
                  <c:v>3.2449443132520628E-10</c:v>
                </c:pt>
                <c:pt idx="160">
                  <c:v>2.8668223350791777E-10</c:v>
                </c:pt>
                <c:pt idx="161">
                  <c:v>2.5327617780845912E-10</c:v>
                </c:pt>
                <c:pt idx="162">
                  <c:v>2.237627860779412E-10</c:v>
                </c:pt>
                <c:pt idx="163">
                  <c:v>1.9768864323310709E-10</c:v>
                </c:pt>
                <c:pt idx="164">
                  <c:v>1.7465262569515971E-10</c:v>
                </c:pt>
                <c:pt idx="165">
                  <c:v>1.5430101640845351E-10</c:v>
                </c:pt>
                <c:pt idx="166">
                  <c:v>1.3632084350234663E-10</c:v>
                </c:pt>
                <c:pt idx="167">
                  <c:v>1.2043588348831236E-10</c:v>
                </c:pt>
                <c:pt idx="168">
                  <c:v>1.064019983232356E-10</c:v>
                </c:pt>
                <c:pt idx="169">
                  <c:v>9.4003360651129242E-11</c:v>
                </c:pt>
                <c:pt idx="170">
                  <c:v>8.3049456200967597E-11</c:v>
                </c:pt>
                <c:pt idx="171">
                  <c:v>7.3371975162217495E-11</c:v>
                </c:pt>
                <c:pt idx="172">
                  <c:v>6.4822258671881627E-11</c:v>
                </c:pt>
                <c:pt idx="173">
                  <c:v>5.7268745301541912E-11</c:v>
                </c:pt>
                <c:pt idx="174">
                  <c:v>5.0595416745125021E-11</c:v>
                </c:pt>
                <c:pt idx="175">
                  <c:v>4.469968839515559E-11</c:v>
                </c:pt>
                <c:pt idx="176">
                  <c:v>3.9490966052824206E-11</c:v>
                </c:pt>
                <c:pt idx="177">
                  <c:v>3.4889313660357857E-11</c:v>
                </c:pt>
                <c:pt idx="178">
                  <c:v>3.0823787966482996E-11</c:v>
                </c:pt>
                <c:pt idx="179">
                  <c:v>2.723199443721569E-11</c:v>
                </c:pt>
                <c:pt idx="180">
                  <c:v>2.4058754988232067E-11</c:v>
                </c:pt>
                <c:pt idx="181">
                  <c:v>2.1255219806448622E-11</c:v>
                </c:pt>
                <c:pt idx="182">
                  <c:v>1.877842326081236E-11</c:v>
                </c:pt>
                <c:pt idx="183">
                  <c:v>1.6590284701578639E-11</c:v>
                </c:pt>
                <c:pt idx="184">
                  <c:v>1.4657164371101317E-11</c:v>
                </c:pt>
                <c:pt idx="185">
                  <c:v>1.2949086247715513E-11</c:v>
                </c:pt>
                <c:pt idx="186">
                  <c:v>1.1440182134947463E-11</c:v>
                </c:pt>
                <c:pt idx="187">
                  <c:v>1.0107137349280038E-11</c:v>
                </c:pt>
                <c:pt idx="188">
                  <c:v>8.9294127647576715E-12</c:v>
                </c:pt>
                <c:pt idx="189">
                  <c:v>7.8889117460789748E-12</c:v>
                </c:pt>
                <c:pt idx="190">
                  <c:v>6.9696470816893452E-12</c:v>
                </c:pt>
                <c:pt idx="191">
                  <c:v>6.1574079168735807E-12</c:v>
                </c:pt>
                <c:pt idx="192">
                  <c:v>5.4399817983608045E-12</c:v>
                </c:pt>
                <c:pt idx="193">
                  <c:v>4.8060444512998401E-12</c:v>
                </c:pt>
              </c:numCache>
            </c:numRef>
          </c:yVal>
          <c:smooth val="1"/>
        </c:ser>
        <c:ser>
          <c:idx val="2"/>
          <c:order val="2"/>
          <c:tx>
            <c:v>Exponential C30+</c:v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'Exponential-Dist'!$B$12</c:f>
              <c:numCache>
                <c:formatCode>0</c:formatCode>
                <c:ptCount val="1"/>
                <c:pt idx="0">
                  <c:v>521.99999853298652</c:v>
                </c:pt>
              </c:numCache>
            </c:numRef>
          </c:xVal>
          <c:yVal>
            <c:numRef>
              <c:f>'Exponential-Dist'!$C$12</c:f>
              <c:numCache>
                <c:formatCode>0.00%</c:formatCode>
                <c:ptCount val="1"/>
                <c:pt idx="0">
                  <c:v>5.7658885255556611E-2</c:v>
                </c:pt>
              </c:numCache>
            </c:numRef>
          </c:yVal>
          <c:smooth val="0"/>
        </c:ser>
        <c:ser>
          <c:idx val="3"/>
          <c:order val="3"/>
          <c:tx>
            <c:v>Gamma C30+</c:v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'Exponential-Dist'!$H$12</c:f>
              <c:numCache>
                <c:formatCode>0</c:formatCode>
                <c:ptCount val="1"/>
                <c:pt idx="0">
                  <c:v>522.14450430088687</c:v>
                </c:pt>
              </c:numCache>
            </c:numRef>
          </c:xVal>
          <c:yVal>
            <c:numRef>
              <c:f>'Exponential-Dist'!$I$12</c:f>
              <c:numCache>
                <c:formatCode>0.00%</c:formatCode>
                <c:ptCount val="1"/>
                <c:pt idx="0">
                  <c:v>5.7869921334054331E-2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427112"/>
        <c:axId val="480427504"/>
      </c:scatterChart>
      <c:valAx>
        <c:axId val="480427112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Molecular Weight</a:t>
                </a:r>
              </a:p>
            </c:rich>
          </c:tx>
          <c:layout>
            <c:manualLayout>
              <c:xMode val="edge"/>
              <c:yMode val="edge"/>
              <c:x val="0.46561723280861644"/>
              <c:y val="0.91711956521739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427504"/>
        <c:crossesAt val="1E-4"/>
        <c:crossBetween val="midCat"/>
        <c:majorUnit val="100"/>
      </c:valAx>
      <c:valAx>
        <c:axId val="480427504"/>
        <c:scaling>
          <c:logBase val="10"/>
          <c:orientation val="minMax"/>
          <c:min val="1E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Normalized Mole Fraction</a:t>
                </a:r>
              </a:p>
            </c:rich>
          </c:tx>
          <c:layout>
            <c:manualLayout>
              <c:xMode val="edge"/>
              <c:yMode val="edge"/>
              <c:x val="1.0770505385252692E-2"/>
              <c:y val="0.22690217391304343"/>
            </c:manualLayout>
          </c:layout>
          <c:overlay val="0"/>
          <c:spPr>
            <a:noFill/>
            <a:ln w="25400"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4271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305520273082533"/>
          <c:y val="4.5313466128348648E-2"/>
          <c:w val="0.26594863297431648"/>
          <c:h val="0.207880434782608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9563" cy="56038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0"/>
  <sheetViews>
    <sheetView tabSelected="1" zoomScale="145" workbookViewId="0">
      <selection activeCell="H5" sqref="H5"/>
    </sheetView>
  </sheetViews>
  <sheetFormatPr defaultRowHeight="13.2" x14ac:dyDescent="0.25"/>
  <cols>
    <col min="3" max="3" width="9.5546875" bestFit="1" customWidth="1"/>
    <col min="6" max="6" width="9.88671875" bestFit="1" customWidth="1"/>
  </cols>
  <sheetData>
    <row r="1" spans="1:10" x14ac:dyDescent="0.25">
      <c r="A1" s="5" t="s">
        <v>20</v>
      </c>
    </row>
    <row r="3" spans="1:10" x14ac:dyDescent="0.25">
      <c r="A3" s="5" t="s">
        <v>24</v>
      </c>
      <c r="G3" s="4" t="s">
        <v>25</v>
      </c>
    </row>
    <row r="4" spans="1:10" x14ac:dyDescent="0.25">
      <c r="A4" t="s">
        <v>0</v>
      </c>
      <c r="B4" s="46">
        <v>7</v>
      </c>
      <c r="G4" s="3" t="s">
        <v>13</v>
      </c>
      <c r="H4" s="47">
        <v>1</v>
      </c>
      <c r="I4" s="8" t="s">
        <v>22</v>
      </c>
    </row>
    <row r="5" spans="1:10" x14ac:dyDescent="0.25">
      <c r="A5" t="s">
        <v>1</v>
      </c>
      <c r="B5" s="46">
        <v>200</v>
      </c>
      <c r="G5" s="3" t="s">
        <v>19</v>
      </c>
      <c r="H5" s="6">
        <f>B5</f>
        <v>200</v>
      </c>
      <c r="I5" s="8"/>
    </row>
    <row r="6" spans="1:10" x14ac:dyDescent="0.25">
      <c r="A6" t="s">
        <v>4</v>
      </c>
      <c r="B6" s="46">
        <v>-4</v>
      </c>
      <c r="G6" s="3" t="s">
        <v>11</v>
      </c>
      <c r="H6" s="6">
        <f>B17-7</f>
        <v>87</v>
      </c>
      <c r="I6" s="8" t="s">
        <v>4</v>
      </c>
    </row>
    <row r="7" spans="1:10" x14ac:dyDescent="0.25">
      <c r="A7" t="s">
        <v>6</v>
      </c>
      <c r="B7" s="11">
        <f>14/(B5-14*(B4-1)-B6)</f>
        <v>0.11666666666666667</v>
      </c>
      <c r="C7" s="2">
        <f>B7</f>
        <v>0.11666666666666667</v>
      </c>
      <c r="E7" s="1"/>
      <c r="F7" s="1"/>
      <c r="G7" s="3" t="s">
        <v>12</v>
      </c>
      <c r="H7" s="6">
        <f>(B5-H6)/H4</f>
        <v>113</v>
      </c>
      <c r="I7" s="8" t="s">
        <v>23</v>
      </c>
    </row>
    <row r="8" spans="1:10" x14ac:dyDescent="0.25">
      <c r="A8" t="s">
        <v>5</v>
      </c>
      <c r="B8" s="7">
        <f>LN(1-B7)</f>
        <v>-0.12405264866997888</v>
      </c>
    </row>
    <row r="9" spans="1:10" x14ac:dyDescent="0.25">
      <c r="A9" s="1" t="s">
        <v>17</v>
      </c>
    </row>
    <row r="10" spans="1:10" x14ac:dyDescent="0.25">
      <c r="A10" s="1" t="s">
        <v>16</v>
      </c>
    </row>
    <row r="11" spans="1:10" x14ac:dyDescent="0.25">
      <c r="A11" s="1"/>
    </row>
    <row r="12" spans="1:10" ht="13.8" thickBot="1" x14ac:dyDescent="0.3">
      <c r="A12" s="48" t="str">
        <f>CONCATENATE("C",A40,"+")</f>
        <v>C30+</v>
      </c>
      <c r="B12" s="50">
        <f>SUMPRODUCT($B40:$B210,C40:C210)/SUM(C40:C210)</f>
        <v>521.99999853298652</v>
      </c>
      <c r="C12" s="49">
        <f>SUM(C40:C210)</f>
        <v>5.7658885255556611E-2</v>
      </c>
      <c r="H12" s="50">
        <f>SUMPRODUCT($B40:$B210,I40:I210)/SUM(I40:I210)</f>
        <v>522.14450430088687</v>
      </c>
      <c r="I12" s="49">
        <f>SUM(I40:I210)</f>
        <v>5.7869921334054331E-2</v>
      </c>
    </row>
    <row r="13" spans="1:10" ht="13.8" thickBot="1" x14ac:dyDescent="0.3">
      <c r="A13" s="51" t="s">
        <v>29</v>
      </c>
      <c r="B13" s="52"/>
      <c r="C13" s="52"/>
      <c r="D13" s="52"/>
      <c r="E13" s="53"/>
      <c r="F13" s="51" t="s">
        <v>30</v>
      </c>
      <c r="G13" s="52"/>
      <c r="H13" s="52"/>
      <c r="I13" s="52"/>
      <c r="J13" s="53"/>
    </row>
    <row r="14" spans="1:10" x14ac:dyDescent="0.25">
      <c r="A14" s="12"/>
      <c r="B14" s="13"/>
      <c r="C14" s="14"/>
      <c r="D14" s="14" t="s">
        <v>8</v>
      </c>
      <c r="E14" s="15" t="s">
        <v>14</v>
      </c>
      <c r="F14" s="40" t="s">
        <v>15</v>
      </c>
      <c r="G14" s="29" t="s">
        <v>10</v>
      </c>
      <c r="H14" s="30" t="s">
        <v>14</v>
      </c>
      <c r="I14" s="30"/>
      <c r="J14" s="31" t="s">
        <v>8</v>
      </c>
    </row>
    <row r="15" spans="1:10" x14ac:dyDescent="0.25">
      <c r="A15" s="16" t="s">
        <v>2</v>
      </c>
      <c r="B15" s="17" t="s">
        <v>3</v>
      </c>
      <c r="C15" s="17" t="s">
        <v>7</v>
      </c>
      <c r="D15" s="17" t="s">
        <v>9</v>
      </c>
      <c r="E15" s="18" t="s">
        <v>7</v>
      </c>
      <c r="F15" s="41" t="s">
        <v>18</v>
      </c>
      <c r="G15" s="16" t="s">
        <v>21</v>
      </c>
      <c r="H15" s="17" t="s">
        <v>7</v>
      </c>
      <c r="I15" s="17" t="s">
        <v>7</v>
      </c>
      <c r="J15" s="18" t="s">
        <v>9</v>
      </c>
    </row>
    <row r="16" spans="1:10" x14ac:dyDescent="0.25">
      <c r="A16" s="16"/>
      <c r="B16" s="45" t="s">
        <v>26</v>
      </c>
      <c r="C16" s="45" t="s">
        <v>27</v>
      </c>
      <c r="D16" s="17"/>
      <c r="E16" s="18"/>
      <c r="F16" s="41"/>
      <c r="G16" s="16"/>
      <c r="H16" s="45" t="s">
        <v>28</v>
      </c>
      <c r="I16" s="17"/>
      <c r="J16" s="18"/>
    </row>
    <row r="17" spans="1:10" x14ac:dyDescent="0.25">
      <c r="A17" s="19">
        <f>$B$4</f>
        <v>7</v>
      </c>
      <c r="B17" s="20">
        <f>14*A17+$B$6</f>
        <v>94</v>
      </c>
      <c r="C17" s="9">
        <f>$B$7*EXP($B$8*(A17-$B$4))</f>
        <v>0.11666666666666667</v>
      </c>
      <c r="D17" s="20"/>
      <c r="E17" s="21">
        <f>C17</f>
        <v>0.11666666666666667</v>
      </c>
      <c r="F17" s="42">
        <f>$H$6+14</f>
        <v>101</v>
      </c>
      <c r="G17" s="32">
        <f t="shared" ref="G17:G48" si="0">(B17-$H$6)/$H$7</f>
        <v>6.1946902654867256E-2</v>
      </c>
      <c r="H17" s="33">
        <f t="shared" ref="H17:H48" si="1">GAMMADIST(F17-$H$6,$H$4,$H$7,TRUE)</f>
        <v>0.11652634388740832</v>
      </c>
      <c r="I17" s="9">
        <f>H17</f>
        <v>0.11652634388740832</v>
      </c>
      <c r="J17" s="34"/>
    </row>
    <row r="18" spans="1:10" x14ac:dyDescent="0.25">
      <c r="A18" s="19">
        <f>A17+1</f>
        <v>8</v>
      </c>
      <c r="B18" s="20">
        <f t="shared" ref="B18:B81" si="2">14*A18+$B$6</f>
        <v>108</v>
      </c>
      <c r="C18" s="22">
        <f t="shared" ref="C18:C81" si="3">$B$7*EXP($B$8*(A18-$B$4))</f>
        <v>0.10305555555555555</v>
      </c>
      <c r="D18" s="10">
        <f>100*(C18-C17)/C17</f>
        <v>-11.666666666666671</v>
      </c>
      <c r="E18" s="21">
        <f t="shared" ref="E18:E49" si="4">E17+C18</f>
        <v>0.21972222222222221</v>
      </c>
      <c r="F18" s="43">
        <f>F17+14</f>
        <v>115</v>
      </c>
      <c r="G18" s="32">
        <f t="shared" si="0"/>
        <v>0.18584070796460178</v>
      </c>
      <c r="H18" s="33">
        <f t="shared" si="1"/>
        <v>0.21947429895505011</v>
      </c>
      <c r="I18" s="22">
        <f>H18-H17</f>
        <v>0.10294795506764179</v>
      </c>
      <c r="J18" s="35">
        <f>100*(I18-I17)/I17</f>
        <v>-11.652634388740822</v>
      </c>
    </row>
    <row r="19" spans="1:10" x14ac:dyDescent="0.25">
      <c r="A19" s="19">
        <f t="shared" ref="A19:A82" si="5">A18+1</f>
        <v>9</v>
      </c>
      <c r="B19" s="20">
        <f t="shared" si="2"/>
        <v>122</v>
      </c>
      <c r="C19" s="22">
        <f t="shared" si="3"/>
        <v>9.1032407407407409E-2</v>
      </c>
      <c r="D19" s="10">
        <f t="shared" ref="D19:D82" si="6">100*(C19-C18)/C18</f>
        <v>-11.666666666666663</v>
      </c>
      <c r="E19" s="21">
        <f t="shared" si="4"/>
        <v>0.31075462962962963</v>
      </c>
      <c r="F19" s="43">
        <f t="shared" ref="F19:F82" si="7">F18+14</f>
        <v>129</v>
      </c>
      <c r="G19" s="32">
        <f t="shared" si="0"/>
        <v>0.30973451327433627</v>
      </c>
      <c r="H19" s="33">
        <f t="shared" si="1"/>
        <v>0.31042610520797442</v>
      </c>
      <c r="I19" s="22">
        <f t="shared" ref="I19:I82" si="8">H19-H18</f>
        <v>9.0951806252924317E-2</v>
      </c>
      <c r="J19" s="35">
        <f t="shared" ref="J19:J82" si="9">100*(I19-I18)/I18</f>
        <v>-11.652634388740816</v>
      </c>
    </row>
    <row r="20" spans="1:10" x14ac:dyDescent="0.25">
      <c r="A20" s="19">
        <f t="shared" si="5"/>
        <v>10</v>
      </c>
      <c r="B20" s="20">
        <f t="shared" si="2"/>
        <v>136</v>
      </c>
      <c r="C20" s="22">
        <f t="shared" si="3"/>
        <v>8.0411959876543204E-2</v>
      </c>
      <c r="D20" s="10">
        <f t="shared" si="6"/>
        <v>-11.666666666666675</v>
      </c>
      <c r="E20" s="21">
        <f t="shared" si="4"/>
        <v>0.39116658950617283</v>
      </c>
      <c r="F20" s="43">
        <f t="shared" si="7"/>
        <v>143</v>
      </c>
      <c r="G20" s="32">
        <f t="shared" si="0"/>
        <v>0.4336283185840708</v>
      </c>
      <c r="H20" s="33">
        <f t="shared" si="1"/>
        <v>0.39077963000828952</v>
      </c>
      <c r="I20" s="22">
        <f t="shared" si="8"/>
        <v>8.0353524800315101E-2</v>
      </c>
      <c r="J20" s="35">
        <f t="shared" si="9"/>
        <v>-11.652634388740855</v>
      </c>
    </row>
    <row r="21" spans="1:10" x14ac:dyDescent="0.25">
      <c r="A21" s="19">
        <f t="shared" si="5"/>
        <v>11</v>
      </c>
      <c r="B21" s="20">
        <f t="shared" si="2"/>
        <v>150</v>
      </c>
      <c r="C21" s="22">
        <f t="shared" si="3"/>
        <v>7.1030564557613168E-2</v>
      </c>
      <c r="D21" s="23">
        <f t="shared" si="6"/>
        <v>-11.666666666666661</v>
      </c>
      <c r="E21" s="21">
        <f t="shared" si="4"/>
        <v>0.46219715406378603</v>
      </c>
      <c r="F21" s="43">
        <f t="shared" si="7"/>
        <v>157</v>
      </c>
      <c r="G21" s="32">
        <f t="shared" si="0"/>
        <v>0.55752212389380529</v>
      </c>
      <c r="H21" s="33">
        <f t="shared" si="1"/>
        <v>0.46176985234515766</v>
      </c>
      <c r="I21" s="22">
        <f t="shared" si="8"/>
        <v>7.0990222336868136E-2</v>
      </c>
      <c r="J21" s="36">
        <f t="shared" si="9"/>
        <v>-11.6526343887409</v>
      </c>
    </row>
    <row r="22" spans="1:10" x14ac:dyDescent="0.25">
      <c r="A22" s="19">
        <f t="shared" si="5"/>
        <v>12</v>
      </c>
      <c r="B22" s="20">
        <f t="shared" si="2"/>
        <v>164</v>
      </c>
      <c r="C22" s="22">
        <f t="shared" si="3"/>
        <v>6.2743665359224959E-2</v>
      </c>
      <c r="D22" s="23">
        <f t="shared" si="6"/>
        <v>-11.666666666666675</v>
      </c>
      <c r="E22" s="21">
        <f t="shared" si="4"/>
        <v>0.52494081942301096</v>
      </c>
      <c r="F22" s="43">
        <f t="shared" si="7"/>
        <v>171</v>
      </c>
      <c r="G22" s="32">
        <f t="shared" si="0"/>
        <v>0.68141592920353977</v>
      </c>
      <c r="H22" s="33">
        <f t="shared" si="1"/>
        <v>0.52448784362135648</v>
      </c>
      <c r="I22" s="22">
        <f t="shared" si="8"/>
        <v>6.2717991276198815E-2</v>
      </c>
      <c r="J22" s="36">
        <f t="shared" si="9"/>
        <v>-11.652634388740621</v>
      </c>
    </row>
    <row r="23" spans="1:10" x14ac:dyDescent="0.25">
      <c r="A23" s="19">
        <f t="shared" si="5"/>
        <v>13</v>
      </c>
      <c r="B23" s="20">
        <f t="shared" si="2"/>
        <v>178</v>
      </c>
      <c r="C23" s="22">
        <f t="shared" si="3"/>
        <v>5.542357106731538E-2</v>
      </c>
      <c r="D23" s="23">
        <f t="shared" si="6"/>
        <v>-11.666666666666668</v>
      </c>
      <c r="E23" s="21">
        <f t="shared" si="4"/>
        <v>0.5803643904903264</v>
      </c>
      <c r="F23" s="43">
        <f t="shared" si="7"/>
        <v>185</v>
      </c>
      <c r="G23" s="32">
        <f t="shared" si="0"/>
        <v>0.80530973451327437</v>
      </c>
      <c r="H23" s="33">
        <f t="shared" si="1"/>
        <v>0.57989753667817734</v>
      </c>
      <c r="I23" s="22">
        <f t="shared" si="8"/>
        <v>5.5409693056820863E-2</v>
      </c>
      <c r="J23" s="36">
        <f t="shared" si="9"/>
        <v>-11.652634388741044</v>
      </c>
    </row>
    <row r="24" spans="1:10" x14ac:dyDescent="0.25">
      <c r="A24" s="19">
        <f t="shared" si="5"/>
        <v>14</v>
      </c>
      <c r="B24" s="20">
        <f t="shared" si="2"/>
        <v>192</v>
      </c>
      <c r="C24" s="22">
        <f t="shared" si="3"/>
        <v>4.8957487776128579E-2</v>
      </c>
      <c r="D24" s="23">
        <f t="shared" si="6"/>
        <v>-11.66666666666668</v>
      </c>
      <c r="E24" s="21">
        <f t="shared" si="4"/>
        <v>0.62932187826645503</v>
      </c>
      <c r="F24" s="43">
        <f t="shared" si="7"/>
        <v>199</v>
      </c>
      <c r="G24" s="32">
        <f t="shared" si="0"/>
        <v>0.92920353982300885</v>
      </c>
      <c r="H24" s="33">
        <f t="shared" si="1"/>
        <v>0.6288505407871634</v>
      </c>
      <c r="I24" s="22">
        <f t="shared" si="8"/>
        <v>4.8953004108986065E-2</v>
      </c>
      <c r="J24" s="36">
        <f t="shared" si="9"/>
        <v>-11.652634388740742</v>
      </c>
    </row>
    <row r="25" spans="1:10" x14ac:dyDescent="0.25">
      <c r="A25" s="19">
        <f t="shared" si="5"/>
        <v>15</v>
      </c>
      <c r="B25" s="20">
        <f t="shared" si="2"/>
        <v>206</v>
      </c>
      <c r="C25" s="22">
        <f t="shared" si="3"/>
        <v>4.3245780868913578E-2</v>
      </c>
      <c r="D25" s="23">
        <f t="shared" si="6"/>
        <v>-11.666666666666668</v>
      </c>
      <c r="E25" s="21">
        <f t="shared" si="4"/>
        <v>0.67256765913536865</v>
      </c>
      <c r="F25" s="43">
        <f t="shared" si="7"/>
        <v>213</v>
      </c>
      <c r="G25" s="32">
        <f t="shared" si="0"/>
        <v>1.0530973451327434</v>
      </c>
      <c r="H25" s="33">
        <f t="shared" si="1"/>
        <v>0.67209923030502394</v>
      </c>
      <c r="I25" s="22">
        <f t="shared" si="8"/>
        <v>4.3248689517860539E-2</v>
      </c>
      <c r="J25" s="36">
        <f t="shared" si="9"/>
        <v>-11.652634388741042</v>
      </c>
    </row>
    <row r="26" spans="1:10" x14ac:dyDescent="0.25">
      <c r="A26" s="19">
        <f t="shared" si="5"/>
        <v>16</v>
      </c>
      <c r="B26" s="20">
        <f t="shared" si="2"/>
        <v>220</v>
      </c>
      <c r="C26" s="22">
        <f t="shared" si="3"/>
        <v>3.8200439767540333E-2</v>
      </c>
      <c r="D26" s="23">
        <f t="shared" si="6"/>
        <v>-11.666666666666654</v>
      </c>
      <c r="E26" s="21">
        <f t="shared" si="4"/>
        <v>0.71076809890290893</v>
      </c>
      <c r="F26" s="43">
        <f t="shared" si="7"/>
        <v>227</v>
      </c>
      <c r="G26" s="32">
        <f t="shared" si="0"/>
        <v>1.1769911504424779</v>
      </c>
      <c r="H26" s="33">
        <f t="shared" si="1"/>
        <v>0.71030830815544665</v>
      </c>
      <c r="I26" s="22">
        <f t="shared" si="8"/>
        <v>3.8209077850422712E-2</v>
      </c>
      <c r="J26" s="36">
        <f t="shared" si="9"/>
        <v>-11.652634388740504</v>
      </c>
    </row>
    <row r="27" spans="1:10" x14ac:dyDescent="0.25">
      <c r="A27" s="19">
        <f t="shared" si="5"/>
        <v>17</v>
      </c>
      <c r="B27" s="20">
        <f t="shared" si="2"/>
        <v>234</v>
      </c>
      <c r="C27" s="22">
        <f t="shared" si="3"/>
        <v>3.3743721794660626E-2</v>
      </c>
      <c r="D27" s="23">
        <f t="shared" si="6"/>
        <v>-11.66666666666667</v>
      </c>
      <c r="E27" s="21">
        <f t="shared" si="4"/>
        <v>0.7445118206975696</v>
      </c>
      <c r="F27" s="43">
        <f t="shared" si="7"/>
        <v>241</v>
      </c>
      <c r="G27" s="32">
        <f t="shared" si="0"/>
        <v>1.3008849557522124</v>
      </c>
      <c r="H27" s="33">
        <f t="shared" si="1"/>
        <v>0.74406502186065016</v>
      </c>
      <c r="I27" s="22">
        <f t="shared" si="8"/>
        <v>3.37567137052035E-2</v>
      </c>
      <c r="J27" s="36">
        <f t="shared" si="9"/>
        <v>-11.65263438874109</v>
      </c>
    </row>
    <row r="28" spans="1:10" x14ac:dyDescent="0.25">
      <c r="A28" s="19">
        <f t="shared" si="5"/>
        <v>18</v>
      </c>
      <c r="B28" s="20">
        <f t="shared" si="2"/>
        <v>248</v>
      </c>
      <c r="C28" s="22">
        <f t="shared" si="3"/>
        <v>2.9806954251950221E-2</v>
      </c>
      <c r="D28" s="23">
        <f t="shared" si="6"/>
        <v>-11.666666666666664</v>
      </c>
      <c r="E28" s="21">
        <f t="shared" si="4"/>
        <v>0.77431877494951984</v>
      </c>
      <c r="F28" s="43">
        <f t="shared" si="7"/>
        <v>255</v>
      </c>
      <c r="G28" s="32">
        <f t="shared" si="0"/>
        <v>1.4247787610619469</v>
      </c>
      <c r="H28" s="33">
        <f t="shared" si="1"/>
        <v>0.77388818913613244</v>
      </c>
      <c r="I28" s="22">
        <f t="shared" si="8"/>
        <v>2.9823167275482287E-2</v>
      </c>
      <c r="J28" s="36">
        <f t="shared" si="9"/>
        <v>-11.652634388740477</v>
      </c>
    </row>
    <row r="29" spans="1:10" x14ac:dyDescent="0.25">
      <c r="A29" s="19">
        <f t="shared" si="5"/>
        <v>19</v>
      </c>
      <c r="B29" s="20">
        <f t="shared" si="2"/>
        <v>262</v>
      </c>
      <c r="C29" s="22">
        <f t="shared" si="3"/>
        <v>2.6329476255889356E-2</v>
      </c>
      <c r="D29" s="23">
        <f t="shared" si="6"/>
        <v>-11.666666666666687</v>
      </c>
      <c r="E29" s="21">
        <f t="shared" si="4"/>
        <v>0.80064825120540917</v>
      </c>
      <c r="F29" s="43">
        <f t="shared" si="7"/>
        <v>269</v>
      </c>
      <c r="G29" s="32">
        <f t="shared" si="0"/>
        <v>1.5486725663716814</v>
      </c>
      <c r="H29" s="33">
        <f t="shared" si="1"/>
        <v>0.80023617176586004</v>
      </c>
      <c r="I29" s="22">
        <f t="shared" si="8"/>
        <v>2.6347982629727595E-2</v>
      </c>
      <c r="J29" s="36">
        <f t="shared" si="9"/>
        <v>-11.652634388741303</v>
      </c>
    </row>
    <row r="30" spans="1:10" x14ac:dyDescent="0.25">
      <c r="A30" s="19">
        <f t="shared" si="5"/>
        <v>20</v>
      </c>
      <c r="B30" s="20">
        <f t="shared" si="2"/>
        <v>276</v>
      </c>
      <c r="C30" s="22">
        <f t="shared" si="3"/>
        <v>2.3257704026035598E-2</v>
      </c>
      <c r="D30" s="23">
        <f t="shared" si="6"/>
        <v>-11.666666666666666</v>
      </c>
      <c r="E30" s="21">
        <f t="shared" si="4"/>
        <v>0.82390595523144472</v>
      </c>
      <c r="F30" s="43">
        <f t="shared" si="7"/>
        <v>283</v>
      </c>
      <c r="G30" s="32">
        <f t="shared" si="0"/>
        <v>1.6725663716814159</v>
      </c>
      <c r="H30" s="33">
        <f t="shared" si="1"/>
        <v>0.82351392031093662</v>
      </c>
      <c r="I30" s="22">
        <f t="shared" si="8"/>
        <v>2.3277748545076582E-2</v>
      </c>
      <c r="J30" s="36">
        <f t="shared" si="9"/>
        <v>-11.652634388740507</v>
      </c>
    </row>
    <row r="31" spans="1:10" x14ac:dyDescent="0.25">
      <c r="A31" s="19">
        <f t="shared" si="5"/>
        <v>21</v>
      </c>
      <c r="B31" s="20">
        <f t="shared" si="2"/>
        <v>290</v>
      </c>
      <c r="C31" s="22">
        <f t="shared" si="3"/>
        <v>2.0544305222998108E-2</v>
      </c>
      <c r="D31" s="23">
        <f t="shared" si="6"/>
        <v>-11.66666666666668</v>
      </c>
      <c r="E31" s="21">
        <f t="shared" si="4"/>
        <v>0.84445026045444282</v>
      </c>
      <c r="F31" s="43">
        <f t="shared" si="7"/>
        <v>297</v>
      </c>
      <c r="G31" s="32">
        <f t="shared" si="0"/>
        <v>1.7964601769911503</v>
      </c>
      <c r="H31" s="33">
        <f t="shared" si="1"/>
        <v>0.844079197924125</v>
      </c>
      <c r="I31" s="22">
        <f t="shared" si="8"/>
        <v>2.0565277613188382E-2</v>
      </c>
      <c r="J31" s="36">
        <f t="shared" si="9"/>
        <v>-11.652634388740779</v>
      </c>
    </row>
    <row r="32" spans="1:10" x14ac:dyDescent="0.25">
      <c r="A32" s="19">
        <f t="shared" si="5"/>
        <v>22</v>
      </c>
      <c r="B32" s="20">
        <f t="shared" si="2"/>
        <v>304</v>
      </c>
      <c r="C32" s="22">
        <f t="shared" si="3"/>
        <v>1.8147469613648329E-2</v>
      </c>
      <c r="D32" s="23">
        <f t="shared" si="6"/>
        <v>-11.666666666666664</v>
      </c>
      <c r="E32" s="21">
        <f t="shared" si="4"/>
        <v>0.86259773006809115</v>
      </c>
      <c r="F32" s="43">
        <f t="shared" si="7"/>
        <v>311</v>
      </c>
      <c r="G32" s="32">
        <f t="shared" si="0"/>
        <v>1.9203539823008851</v>
      </c>
      <c r="H32" s="33">
        <f t="shared" si="1"/>
        <v>0.86224807892601896</v>
      </c>
      <c r="I32" s="22">
        <f t="shared" si="8"/>
        <v>1.8168881001893955E-2</v>
      </c>
      <c r="J32" s="36">
        <f t="shared" si="9"/>
        <v>-11.652634388740918</v>
      </c>
    </row>
    <row r="33" spans="1:10" x14ac:dyDescent="0.25">
      <c r="A33" s="19">
        <f t="shared" si="5"/>
        <v>23</v>
      </c>
      <c r="B33" s="20">
        <f t="shared" si="2"/>
        <v>318</v>
      </c>
      <c r="C33" s="22">
        <f t="shared" si="3"/>
        <v>1.6030264825389356E-2</v>
      </c>
      <c r="D33" s="23">
        <f t="shared" si="6"/>
        <v>-11.666666666666673</v>
      </c>
      <c r="E33" s="21">
        <f t="shared" si="4"/>
        <v>0.87862799489348054</v>
      </c>
      <c r="F33" s="43">
        <f t="shared" si="7"/>
        <v>325</v>
      </c>
      <c r="G33" s="32">
        <f t="shared" si="0"/>
        <v>2.0442477876106193</v>
      </c>
      <c r="H33" s="33">
        <f t="shared" si="1"/>
        <v>0.87829980665223673</v>
      </c>
      <c r="I33" s="22">
        <f t="shared" si="8"/>
        <v>1.6051727726217768E-2</v>
      </c>
      <c r="J33" s="36">
        <f t="shared" si="9"/>
        <v>-11.652634388741339</v>
      </c>
    </row>
    <row r="34" spans="1:10" x14ac:dyDescent="0.25">
      <c r="A34" s="19">
        <f t="shared" si="5"/>
        <v>24</v>
      </c>
      <c r="B34" s="20">
        <f t="shared" si="2"/>
        <v>332</v>
      </c>
      <c r="C34" s="22">
        <f t="shared" si="3"/>
        <v>1.4160067262427268E-2</v>
      </c>
      <c r="D34" s="23">
        <f t="shared" si="6"/>
        <v>-11.66666666666665</v>
      </c>
      <c r="E34" s="21">
        <f t="shared" si="4"/>
        <v>0.89278806215590778</v>
      </c>
      <c r="F34" s="43">
        <f t="shared" si="7"/>
        <v>339</v>
      </c>
      <c r="G34" s="32">
        <f t="shared" si="0"/>
        <v>2.168141592920354</v>
      </c>
      <c r="H34" s="33">
        <f t="shared" si="1"/>
        <v>0.89248108523344227</v>
      </c>
      <c r="I34" s="22">
        <f t="shared" si="8"/>
        <v>1.4181278581205548E-2</v>
      </c>
      <c r="J34" s="36">
        <f t="shared" si="9"/>
        <v>-11.652634388740347</v>
      </c>
    </row>
    <row r="35" spans="1:10" x14ac:dyDescent="0.25">
      <c r="A35" s="19">
        <f t="shared" si="5"/>
        <v>25</v>
      </c>
      <c r="B35" s="20">
        <f t="shared" si="2"/>
        <v>346</v>
      </c>
      <c r="C35" s="22">
        <f t="shared" si="3"/>
        <v>1.2508059415144086E-2</v>
      </c>
      <c r="D35" s="23">
        <f t="shared" si="6"/>
        <v>-11.66666666666667</v>
      </c>
      <c r="E35" s="21">
        <f t="shared" si="4"/>
        <v>0.90529612157105188</v>
      </c>
      <c r="F35" s="43">
        <f t="shared" si="7"/>
        <v>353</v>
      </c>
      <c r="G35" s="32">
        <f t="shared" si="0"/>
        <v>2.2920353982300883</v>
      </c>
      <c r="H35" s="33">
        <f t="shared" si="1"/>
        <v>0.90500987126993115</v>
      </c>
      <c r="I35" s="22">
        <f t="shared" si="8"/>
        <v>1.2528786036488881E-2</v>
      </c>
      <c r="J35" s="36">
        <f t="shared" si="9"/>
        <v>-11.652634388740625</v>
      </c>
    </row>
    <row r="36" spans="1:10" x14ac:dyDescent="0.25">
      <c r="A36" s="19">
        <f t="shared" si="5"/>
        <v>26</v>
      </c>
      <c r="B36" s="20">
        <f t="shared" si="2"/>
        <v>360</v>
      </c>
      <c r="C36" s="22">
        <f t="shared" si="3"/>
        <v>1.1048785816710609E-2</v>
      </c>
      <c r="D36" s="23">
        <f t="shared" si="6"/>
        <v>-11.66666666666667</v>
      </c>
      <c r="E36" s="21">
        <f t="shared" si="4"/>
        <v>0.91634490738776253</v>
      </c>
      <c r="F36" s="43">
        <f t="shared" si="7"/>
        <v>367</v>
      </c>
      <c r="G36" s="32">
        <f t="shared" si="0"/>
        <v>2.415929203539823</v>
      </c>
      <c r="H36" s="33">
        <f t="shared" si="1"/>
        <v>0.91607872367624033</v>
      </c>
      <c r="I36" s="22">
        <f t="shared" si="8"/>
        <v>1.1068852406309171E-2</v>
      </c>
      <c r="J36" s="36">
        <f t="shared" si="9"/>
        <v>-11.652634388741212</v>
      </c>
    </row>
    <row r="37" spans="1:10" x14ac:dyDescent="0.25">
      <c r="A37" s="19">
        <f t="shared" si="5"/>
        <v>27</v>
      </c>
      <c r="B37" s="20">
        <f t="shared" si="2"/>
        <v>374</v>
      </c>
      <c r="C37" s="22">
        <f t="shared" si="3"/>
        <v>9.7597608047610383E-3</v>
      </c>
      <c r="D37" s="23">
        <f t="shared" si="6"/>
        <v>-11.666666666666664</v>
      </c>
      <c r="E37" s="21">
        <f t="shared" si="4"/>
        <v>0.92610466819252357</v>
      </c>
      <c r="F37" s="43">
        <f t="shared" si="7"/>
        <v>381</v>
      </c>
      <c r="G37" s="32">
        <f t="shared" si="0"/>
        <v>2.5398230088495577</v>
      </c>
      <c r="H37" s="33">
        <f t="shared" si="1"/>
        <v>0.92585776318061297</v>
      </c>
      <c r="I37" s="22">
        <f t="shared" si="8"/>
        <v>9.7790395043726441E-3</v>
      </c>
      <c r="J37" s="36">
        <f t="shared" si="9"/>
        <v>-11.652634388740626</v>
      </c>
    </row>
    <row r="38" spans="1:10" x14ac:dyDescent="0.25">
      <c r="A38" s="19">
        <f t="shared" si="5"/>
        <v>28</v>
      </c>
      <c r="B38" s="20">
        <f t="shared" si="2"/>
        <v>388</v>
      </c>
      <c r="C38" s="22">
        <f t="shared" si="3"/>
        <v>8.6211220442055838E-3</v>
      </c>
      <c r="D38" s="23">
        <f t="shared" si="6"/>
        <v>-11.666666666666668</v>
      </c>
      <c r="E38" s="21">
        <f t="shared" si="4"/>
        <v>0.93472579023672919</v>
      </c>
      <c r="F38" s="43">
        <f t="shared" si="7"/>
        <v>395</v>
      </c>
      <c r="G38" s="32">
        <f t="shared" si="0"/>
        <v>2.663716814159292</v>
      </c>
      <c r="H38" s="33">
        <f t="shared" si="1"/>
        <v>0.93449728696481049</v>
      </c>
      <c r="I38" s="22">
        <f t="shared" si="8"/>
        <v>8.6395237841975225E-3</v>
      </c>
      <c r="J38" s="36">
        <f t="shared" si="9"/>
        <v>-11.65263438874128</v>
      </c>
    </row>
    <row r="39" spans="1:10" x14ac:dyDescent="0.25">
      <c r="A39" s="19">
        <f t="shared" si="5"/>
        <v>29</v>
      </c>
      <c r="B39" s="20">
        <f t="shared" si="2"/>
        <v>402</v>
      </c>
      <c r="C39" s="22">
        <f t="shared" si="3"/>
        <v>7.615324472381598E-3</v>
      </c>
      <c r="D39" s="23">
        <f t="shared" si="6"/>
        <v>-11.66666666666668</v>
      </c>
      <c r="E39" s="21">
        <f t="shared" si="4"/>
        <v>0.94234111470911075</v>
      </c>
      <c r="F39" s="43">
        <f t="shared" si="7"/>
        <v>409</v>
      </c>
      <c r="G39" s="32">
        <f t="shared" si="0"/>
        <v>2.7876106194690267</v>
      </c>
      <c r="H39" s="33">
        <f t="shared" si="1"/>
        <v>0.94213007862950726</v>
      </c>
      <c r="I39" s="22">
        <f t="shared" si="8"/>
        <v>7.6327916646967697E-3</v>
      </c>
      <c r="J39" s="36">
        <f t="shared" si="9"/>
        <v>-11.652634388739779</v>
      </c>
    </row>
    <row r="40" spans="1:10" x14ac:dyDescent="0.25">
      <c r="A40" s="19">
        <f t="shared" si="5"/>
        <v>30</v>
      </c>
      <c r="B40" s="20">
        <f t="shared" si="2"/>
        <v>416</v>
      </c>
      <c r="C40" s="22">
        <f t="shared" si="3"/>
        <v>6.7268699506037441E-3</v>
      </c>
      <c r="D40" s="23">
        <f t="shared" si="6"/>
        <v>-11.666666666666677</v>
      </c>
      <c r="E40" s="21">
        <f t="shared" si="4"/>
        <v>0.94906798465971454</v>
      </c>
      <c r="F40" s="43">
        <f t="shared" si="7"/>
        <v>423</v>
      </c>
      <c r="G40" s="32">
        <f t="shared" si="0"/>
        <v>2.9115044247787609</v>
      </c>
      <c r="H40" s="33">
        <f t="shared" si="1"/>
        <v>0.94887344898786252</v>
      </c>
      <c r="I40" s="22">
        <f t="shared" si="8"/>
        <v>6.7433703583552607E-3</v>
      </c>
      <c r="J40" s="36">
        <f t="shared" si="9"/>
        <v>-11.652634388742266</v>
      </c>
    </row>
    <row r="41" spans="1:10" x14ac:dyDescent="0.25">
      <c r="A41" s="19">
        <f t="shared" si="5"/>
        <v>31</v>
      </c>
      <c r="B41" s="20">
        <f t="shared" si="2"/>
        <v>430</v>
      </c>
      <c r="C41" s="22">
        <f t="shared" si="3"/>
        <v>5.9420684563666407E-3</v>
      </c>
      <c r="D41" s="23">
        <f t="shared" si="6"/>
        <v>-11.666666666666666</v>
      </c>
      <c r="E41" s="21">
        <f t="shared" si="4"/>
        <v>0.95501005311608123</v>
      </c>
      <c r="F41" s="43">
        <f t="shared" si="7"/>
        <v>437</v>
      </c>
      <c r="G41" s="32">
        <f t="shared" si="0"/>
        <v>3.0353982300884956</v>
      </c>
      <c r="H41" s="33">
        <f t="shared" si="1"/>
        <v>0.95483103905288003</v>
      </c>
      <c r="I41" s="22">
        <f t="shared" si="8"/>
        <v>5.957590065017504E-3</v>
      </c>
      <c r="J41" s="36">
        <f t="shared" si="9"/>
        <v>-11.652634388739285</v>
      </c>
    </row>
    <row r="42" spans="1:10" x14ac:dyDescent="0.25">
      <c r="A42" s="19">
        <f t="shared" si="5"/>
        <v>32</v>
      </c>
      <c r="B42" s="20">
        <f t="shared" si="2"/>
        <v>444</v>
      </c>
      <c r="C42" s="22">
        <f t="shared" si="3"/>
        <v>5.248827136457199E-3</v>
      </c>
      <c r="D42" s="23">
        <f t="shared" si="6"/>
        <v>-11.666666666666671</v>
      </c>
      <c r="E42" s="21">
        <f t="shared" si="4"/>
        <v>0.96025888025253847</v>
      </c>
      <c r="F42" s="43">
        <f t="shared" si="7"/>
        <v>451</v>
      </c>
      <c r="G42" s="32">
        <f t="shared" si="0"/>
        <v>3.1592920353982299</v>
      </c>
      <c r="H42" s="33">
        <f t="shared" si="1"/>
        <v>0.96009441292924103</v>
      </c>
      <c r="I42" s="22">
        <f t="shared" si="8"/>
        <v>5.2633738763609994E-3</v>
      </c>
      <c r="J42" s="36">
        <f t="shared" si="9"/>
        <v>-11.652634388741967</v>
      </c>
    </row>
    <row r="43" spans="1:10" x14ac:dyDescent="0.25">
      <c r="A43" s="19">
        <f t="shared" si="5"/>
        <v>33</v>
      </c>
      <c r="B43" s="20">
        <f t="shared" si="2"/>
        <v>458</v>
      </c>
      <c r="C43" s="22">
        <f t="shared" si="3"/>
        <v>4.6364639705371918E-3</v>
      </c>
      <c r="D43" s="23">
        <f t="shared" si="6"/>
        <v>-11.66666666666668</v>
      </c>
      <c r="E43" s="21">
        <f t="shared" si="4"/>
        <v>0.96489534422307566</v>
      </c>
      <c r="F43" s="43">
        <f t="shared" si="7"/>
        <v>465</v>
      </c>
      <c r="G43" s="32">
        <f t="shared" si="0"/>
        <v>3.2831858407079646</v>
      </c>
      <c r="H43" s="33">
        <f t="shared" si="1"/>
        <v>0.9647444650912772</v>
      </c>
      <c r="I43" s="22">
        <f t="shared" si="8"/>
        <v>4.6500521620361779E-3</v>
      </c>
      <c r="J43" s="36">
        <f t="shared" si="9"/>
        <v>-11.65263438874042</v>
      </c>
    </row>
    <row r="44" spans="1:10" x14ac:dyDescent="0.25">
      <c r="A44" s="19">
        <f t="shared" si="5"/>
        <v>34</v>
      </c>
      <c r="B44" s="20">
        <f t="shared" si="2"/>
        <v>472</v>
      </c>
      <c r="C44" s="22">
        <f t="shared" si="3"/>
        <v>4.0955431739745198E-3</v>
      </c>
      <c r="D44" s="23">
        <f t="shared" si="6"/>
        <v>-11.666666666666659</v>
      </c>
      <c r="E44" s="21">
        <f t="shared" si="4"/>
        <v>0.96899088739705019</v>
      </c>
      <c r="F44" s="43">
        <f t="shared" si="7"/>
        <v>479</v>
      </c>
      <c r="G44" s="32">
        <f t="shared" si="0"/>
        <v>3.4070796460176993</v>
      </c>
      <c r="H44" s="33">
        <f t="shared" si="1"/>
        <v>0.96885266367598555</v>
      </c>
      <c r="I44" s="22">
        <f t="shared" si="8"/>
        <v>4.1081985847083446E-3</v>
      </c>
      <c r="J44" s="36">
        <f t="shared" si="9"/>
        <v>-11.652634388741241</v>
      </c>
    </row>
    <row r="45" spans="1:10" x14ac:dyDescent="0.25">
      <c r="A45" s="19">
        <f t="shared" si="5"/>
        <v>35</v>
      </c>
      <c r="B45" s="20">
        <f t="shared" si="2"/>
        <v>486</v>
      </c>
      <c r="C45" s="22">
        <f t="shared" si="3"/>
        <v>3.6177298036774923E-3</v>
      </c>
      <c r="D45" s="23">
        <f t="shared" si="6"/>
        <v>-11.666666666666673</v>
      </c>
      <c r="E45" s="21">
        <f t="shared" si="4"/>
        <v>0.97260861720072767</v>
      </c>
      <c r="F45" s="43">
        <f t="shared" si="7"/>
        <v>493</v>
      </c>
      <c r="G45" s="32">
        <f t="shared" si="0"/>
        <v>3.5309734513274336</v>
      </c>
      <c r="H45" s="33">
        <f t="shared" si="1"/>
        <v>0.97248214889965445</v>
      </c>
      <c r="I45" s="22">
        <f t="shared" si="8"/>
        <v>3.6294852236689046E-3</v>
      </c>
      <c r="J45" s="36">
        <f t="shared" si="9"/>
        <v>-11.652634388739648</v>
      </c>
    </row>
    <row r="46" spans="1:10" x14ac:dyDescent="0.25">
      <c r="A46" s="19">
        <f t="shared" si="5"/>
        <v>36</v>
      </c>
      <c r="B46" s="20">
        <f t="shared" si="2"/>
        <v>500</v>
      </c>
      <c r="C46" s="22">
        <f t="shared" si="3"/>
        <v>3.1956613265817849E-3</v>
      </c>
      <c r="D46" s="23">
        <f t="shared" si="6"/>
        <v>-11.666666666666666</v>
      </c>
      <c r="E46" s="21">
        <f t="shared" si="4"/>
        <v>0.97580427852730944</v>
      </c>
      <c r="F46" s="43">
        <f t="shared" si="7"/>
        <v>507</v>
      </c>
      <c r="G46" s="32">
        <f t="shared" si="0"/>
        <v>3.6548672566371683</v>
      </c>
      <c r="H46" s="33">
        <f t="shared" si="1"/>
        <v>0.9756887034800158</v>
      </c>
      <c r="I46" s="22">
        <f t="shared" si="8"/>
        <v>3.2065545803613427E-3</v>
      </c>
      <c r="J46" s="36">
        <f t="shared" si="9"/>
        <v>-11.652634388742266</v>
      </c>
    </row>
    <row r="47" spans="1:10" x14ac:dyDescent="0.25">
      <c r="A47" s="19">
        <f t="shared" si="5"/>
        <v>37</v>
      </c>
      <c r="B47" s="20">
        <f t="shared" si="2"/>
        <v>514</v>
      </c>
      <c r="C47" s="22">
        <f t="shared" si="3"/>
        <v>2.8228341718139096E-3</v>
      </c>
      <c r="D47" s="23">
        <f t="shared" si="6"/>
        <v>-11.666666666666677</v>
      </c>
      <c r="E47" s="21">
        <f t="shared" si="4"/>
        <v>0.97862711269912339</v>
      </c>
      <c r="F47" s="43">
        <f t="shared" si="7"/>
        <v>521</v>
      </c>
      <c r="G47" s="32">
        <f t="shared" si="0"/>
        <v>3.7787610619469025</v>
      </c>
      <c r="H47" s="33">
        <f t="shared" si="1"/>
        <v>0.97852160997865223</v>
      </c>
      <c r="I47" s="22">
        <f t="shared" si="8"/>
        <v>2.8329064986364338E-3</v>
      </c>
      <c r="J47" s="36">
        <f t="shared" si="9"/>
        <v>-11.652634388740168</v>
      </c>
    </row>
    <row r="48" spans="1:10" x14ac:dyDescent="0.25">
      <c r="A48" s="19">
        <f t="shared" si="5"/>
        <v>38</v>
      </c>
      <c r="B48" s="20">
        <f t="shared" si="2"/>
        <v>528</v>
      </c>
      <c r="C48" s="22">
        <f t="shared" si="3"/>
        <v>2.4935035184356202E-3</v>
      </c>
      <c r="D48" s="23">
        <f t="shared" si="6"/>
        <v>-11.666666666666668</v>
      </c>
      <c r="E48" s="21">
        <f t="shared" si="4"/>
        <v>0.98112061621755897</v>
      </c>
      <c r="F48" s="43">
        <f t="shared" si="7"/>
        <v>535</v>
      </c>
      <c r="G48" s="32">
        <f t="shared" si="0"/>
        <v>3.9026548672566372</v>
      </c>
      <c r="H48" s="33">
        <f t="shared" si="1"/>
        <v>0.98102440824042769</v>
      </c>
      <c r="I48" s="22">
        <f t="shared" si="8"/>
        <v>2.5027982617754629E-3</v>
      </c>
      <c r="J48" s="36">
        <f t="shared" si="9"/>
        <v>-11.652634388740408</v>
      </c>
    </row>
    <row r="49" spans="1:10" x14ac:dyDescent="0.25">
      <c r="A49" s="19">
        <f t="shared" si="5"/>
        <v>39</v>
      </c>
      <c r="B49" s="20">
        <f t="shared" si="2"/>
        <v>542</v>
      </c>
      <c r="C49" s="22">
        <f t="shared" si="3"/>
        <v>2.2025947746181309E-3</v>
      </c>
      <c r="D49" s="23">
        <f t="shared" si="6"/>
        <v>-11.666666666666677</v>
      </c>
      <c r="E49" s="21">
        <f t="shared" si="4"/>
        <v>0.98332321099217712</v>
      </c>
      <c r="F49" s="43">
        <f t="shared" si="7"/>
        <v>549</v>
      </c>
      <c r="G49" s="32">
        <f t="shared" ref="G49:G80" si="10">(B49-$H$6)/$H$7</f>
        <v>4.0265486725663715</v>
      </c>
      <c r="H49" s="33">
        <f t="shared" ref="H49:H80" si="11">GAMMADIST(F49-$H$6,$H$4,$H$7,TRUE)</f>
        <v>0.9832355645712707</v>
      </c>
      <c r="I49" s="22">
        <f t="shared" si="8"/>
        <v>2.2111563308430116E-3</v>
      </c>
      <c r="J49" s="36">
        <f t="shared" si="9"/>
        <v>-11.652634388740672</v>
      </c>
    </row>
    <row r="50" spans="1:10" x14ac:dyDescent="0.25">
      <c r="A50" s="19">
        <f t="shared" si="5"/>
        <v>40</v>
      </c>
      <c r="B50" s="20">
        <f t="shared" si="2"/>
        <v>556</v>
      </c>
      <c r="C50" s="22">
        <f t="shared" si="3"/>
        <v>1.9456253842460166E-3</v>
      </c>
      <c r="D50" s="23">
        <f t="shared" si="6"/>
        <v>-11.666666666666623</v>
      </c>
      <c r="E50" s="21">
        <f t="shared" ref="E50:E81" si="12">E49+C50</f>
        <v>0.98526883637642315</v>
      </c>
      <c r="F50" s="43">
        <f t="shared" si="7"/>
        <v>563</v>
      </c>
      <c r="G50" s="32">
        <f t="shared" si="10"/>
        <v>4.1504424778761058</v>
      </c>
      <c r="H50" s="33">
        <f t="shared" si="11"/>
        <v>0.98518906293911701</v>
      </c>
      <c r="I50" s="22">
        <f t="shared" si="8"/>
        <v>1.9534983678463069E-3</v>
      </c>
      <c r="J50" s="36">
        <f t="shared" si="9"/>
        <v>-11.652634388744081</v>
      </c>
    </row>
    <row r="51" spans="1:10" x14ac:dyDescent="0.25">
      <c r="A51" s="19">
        <f t="shared" si="5"/>
        <v>41</v>
      </c>
      <c r="B51" s="20">
        <f t="shared" si="2"/>
        <v>570</v>
      </c>
      <c r="C51" s="22">
        <f t="shared" si="3"/>
        <v>1.7186357560839813E-3</v>
      </c>
      <c r="D51" s="23">
        <f t="shared" si="6"/>
        <v>-11.66666666666667</v>
      </c>
      <c r="E51" s="21">
        <f t="shared" si="12"/>
        <v>0.98698747213250715</v>
      </c>
      <c r="F51" s="43">
        <f t="shared" si="7"/>
        <v>577</v>
      </c>
      <c r="G51" s="32">
        <f t="shared" si="10"/>
        <v>4.2743362831858409</v>
      </c>
      <c r="H51" s="33">
        <f t="shared" si="11"/>
        <v>0.98691492728436825</v>
      </c>
      <c r="I51" s="22">
        <f t="shared" si="8"/>
        <v>1.7258643452512379E-3</v>
      </c>
      <c r="J51" s="36">
        <f t="shared" si="9"/>
        <v>-11.652634388736706</v>
      </c>
    </row>
    <row r="52" spans="1:10" x14ac:dyDescent="0.25">
      <c r="A52" s="19">
        <f t="shared" si="5"/>
        <v>42</v>
      </c>
      <c r="B52" s="20">
        <f t="shared" si="2"/>
        <v>584</v>
      </c>
      <c r="C52" s="22">
        <f t="shared" si="3"/>
        <v>1.5181282512075167E-3</v>
      </c>
      <c r="D52" s="23">
        <f t="shared" si="6"/>
        <v>-11.666666666666671</v>
      </c>
      <c r="E52" s="21">
        <f t="shared" si="12"/>
        <v>0.98850560038371471</v>
      </c>
      <c r="F52" s="43">
        <f t="shared" si="7"/>
        <v>591</v>
      </c>
      <c r="G52" s="32">
        <f t="shared" si="10"/>
        <v>4.3982300884955752</v>
      </c>
      <c r="H52" s="33">
        <f t="shared" si="11"/>
        <v>0.98843968296742168</v>
      </c>
      <c r="I52" s="22">
        <f t="shared" si="8"/>
        <v>1.5247556830534359E-3</v>
      </c>
      <c r="J52" s="36">
        <f t="shared" si="9"/>
        <v>-11.652634388743117</v>
      </c>
    </row>
    <row r="53" spans="1:10" x14ac:dyDescent="0.25">
      <c r="A53" s="19">
        <f t="shared" si="5"/>
        <v>43</v>
      </c>
      <c r="B53" s="20">
        <f t="shared" si="2"/>
        <v>598</v>
      </c>
      <c r="C53" s="22">
        <f t="shared" si="3"/>
        <v>1.3410132885666398E-3</v>
      </c>
      <c r="D53" s="23">
        <f t="shared" si="6"/>
        <v>-11.666666666666661</v>
      </c>
      <c r="E53" s="21">
        <f t="shared" si="12"/>
        <v>0.98984661367228133</v>
      </c>
      <c r="F53" s="43">
        <f t="shared" si="7"/>
        <v>605</v>
      </c>
      <c r="G53" s="32">
        <f t="shared" si="10"/>
        <v>4.5221238938053094</v>
      </c>
      <c r="H53" s="33">
        <f t="shared" si="11"/>
        <v>0.98978676444540736</v>
      </c>
      <c r="I53" s="22">
        <f t="shared" si="8"/>
        <v>1.3470814779856788E-3</v>
      </c>
      <c r="J53" s="36">
        <f t="shared" si="9"/>
        <v>-11.652634388740324</v>
      </c>
    </row>
    <row r="54" spans="1:10" x14ac:dyDescent="0.25">
      <c r="A54" s="19">
        <f t="shared" si="5"/>
        <v>44</v>
      </c>
      <c r="B54" s="20">
        <f t="shared" si="2"/>
        <v>612</v>
      </c>
      <c r="C54" s="22">
        <f t="shared" si="3"/>
        <v>1.1845617382338649E-3</v>
      </c>
      <c r="D54" s="23">
        <f t="shared" si="6"/>
        <v>-11.666666666666691</v>
      </c>
      <c r="E54" s="21">
        <f t="shared" si="12"/>
        <v>0.99103117541051522</v>
      </c>
      <c r="F54" s="43">
        <f t="shared" si="7"/>
        <v>619</v>
      </c>
      <c r="G54" s="32">
        <f t="shared" si="10"/>
        <v>4.6460176991150446</v>
      </c>
      <c r="H54" s="33">
        <f t="shared" si="11"/>
        <v>0.99097687544384494</v>
      </c>
      <c r="I54" s="22">
        <f t="shared" si="8"/>
        <v>1.1901109984375768E-3</v>
      </c>
      <c r="J54" s="36">
        <f t="shared" si="9"/>
        <v>-11.652634388739679</v>
      </c>
    </row>
    <row r="55" spans="1:10" x14ac:dyDescent="0.25">
      <c r="A55" s="19">
        <f t="shared" si="5"/>
        <v>45</v>
      </c>
      <c r="B55" s="20">
        <f t="shared" si="2"/>
        <v>626</v>
      </c>
      <c r="C55" s="22">
        <f t="shared" si="3"/>
        <v>1.0463628687732473E-3</v>
      </c>
      <c r="D55" s="23">
        <f t="shared" si="6"/>
        <v>-11.666666666666671</v>
      </c>
      <c r="E55" s="21">
        <f t="shared" si="12"/>
        <v>0.99207753827928846</v>
      </c>
      <c r="F55" s="43">
        <f t="shared" si="7"/>
        <v>633</v>
      </c>
      <c r="G55" s="32">
        <f t="shared" si="10"/>
        <v>4.7699115044247788</v>
      </c>
      <c r="H55" s="33">
        <f t="shared" si="11"/>
        <v>0.9920283071588144</v>
      </c>
      <c r="I55" s="22">
        <f t="shared" si="8"/>
        <v>1.0514317149694641E-3</v>
      </c>
      <c r="J55" s="36">
        <f t="shared" si="9"/>
        <v>-11.652634388739893</v>
      </c>
    </row>
    <row r="56" spans="1:10" x14ac:dyDescent="0.25">
      <c r="A56" s="19">
        <f t="shared" si="5"/>
        <v>46</v>
      </c>
      <c r="B56" s="20">
        <f t="shared" si="2"/>
        <v>640</v>
      </c>
      <c r="C56" s="22">
        <f t="shared" si="3"/>
        <v>9.2428720074970189E-4</v>
      </c>
      <c r="D56" s="23">
        <f t="shared" si="6"/>
        <v>-11.666666666666652</v>
      </c>
      <c r="E56" s="21">
        <f t="shared" si="12"/>
        <v>0.99300182548003812</v>
      </c>
      <c r="F56" s="43">
        <f t="shared" si="7"/>
        <v>647</v>
      </c>
      <c r="G56" s="32">
        <f t="shared" si="10"/>
        <v>4.8938053097345131</v>
      </c>
      <c r="H56" s="33">
        <f t="shared" si="11"/>
        <v>0.99295721938019121</v>
      </c>
      <c r="I56" s="22">
        <f t="shared" si="8"/>
        <v>9.2891222137680973E-4</v>
      </c>
      <c r="J56" s="36">
        <f t="shared" si="9"/>
        <v>-11.652634388740365</v>
      </c>
    </row>
    <row r="57" spans="1:10" x14ac:dyDescent="0.25">
      <c r="A57" s="19">
        <f t="shared" si="5"/>
        <v>47</v>
      </c>
      <c r="B57" s="20">
        <f t="shared" si="2"/>
        <v>654</v>
      </c>
      <c r="C57" s="22">
        <f t="shared" si="3"/>
        <v>8.1645369399556986E-4</v>
      </c>
      <c r="D57" s="23">
        <f t="shared" si="6"/>
        <v>-11.666666666666682</v>
      </c>
      <c r="E57" s="21">
        <f t="shared" si="12"/>
        <v>0.99381827917403365</v>
      </c>
      <c r="F57" s="43">
        <f t="shared" si="7"/>
        <v>661</v>
      </c>
      <c r="G57" s="32">
        <f t="shared" si="10"/>
        <v>5.0176991150442474</v>
      </c>
      <c r="H57" s="33">
        <f t="shared" si="11"/>
        <v>0.99377788885661855</v>
      </c>
      <c r="I57" s="22">
        <f t="shared" si="8"/>
        <v>8.2066947642733812E-4</v>
      </c>
      <c r="J57" s="36">
        <f t="shared" si="9"/>
        <v>-11.652634388751718</v>
      </c>
    </row>
    <row r="58" spans="1:10" x14ac:dyDescent="0.25">
      <c r="A58" s="19">
        <f t="shared" si="5"/>
        <v>48</v>
      </c>
      <c r="B58" s="20">
        <f t="shared" si="2"/>
        <v>668</v>
      </c>
      <c r="C58" s="22">
        <f t="shared" si="3"/>
        <v>7.212007630294201E-4</v>
      </c>
      <c r="D58" s="23">
        <f t="shared" si="6"/>
        <v>-11.666666666666659</v>
      </c>
      <c r="E58" s="21">
        <f t="shared" si="12"/>
        <v>0.99453947993706304</v>
      </c>
      <c r="F58" s="43">
        <f t="shared" si="7"/>
        <v>675</v>
      </c>
      <c r="G58" s="32">
        <f t="shared" si="10"/>
        <v>5.1415929203539825</v>
      </c>
      <c r="H58" s="33">
        <f t="shared" si="11"/>
        <v>0.99450292871941792</v>
      </c>
      <c r="I58" s="22">
        <f t="shared" si="8"/>
        <v>7.2503986279937038E-4</v>
      </c>
      <c r="J58" s="36">
        <f t="shared" si="9"/>
        <v>-11.652634388728208</v>
      </c>
    </row>
    <row r="59" spans="1:10" x14ac:dyDescent="0.25">
      <c r="A59" s="19">
        <f t="shared" si="5"/>
        <v>49</v>
      </c>
      <c r="B59" s="20">
        <f t="shared" si="2"/>
        <v>682</v>
      </c>
      <c r="C59" s="22">
        <f t="shared" si="3"/>
        <v>6.3706067400932107E-4</v>
      </c>
      <c r="D59" s="23">
        <f t="shared" si="6"/>
        <v>-11.66666666666667</v>
      </c>
      <c r="E59" s="21">
        <f t="shared" si="12"/>
        <v>0.99517654061107241</v>
      </c>
      <c r="F59" s="43">
        <f t="shared" si="7"/>
        <v>689</v>
      </c>
      <c r="G59" s="32">
        <f t="shared" si="10"/>
        <v>5.2654867256637168</v>
      </c>
      <c r="H59" s="33">
        <f t="shared" si="11"/>
        <v>0.99514348233783267</v>
      </c>
      <c r="I59" s="22">
        <f t="shared" si="8"/>
        <v>6.40553618414752E-4</v>
      </c>
      <c r="J59" s="36">
        <f t="shared" si="9"/>
        <v>-11.652634388738019</v>
      </c>
    </row>
    <row r="60" spans="1:10" x14ac:dyDescent="0.25">
      <c r="A60" s="19">
        <f t="shared" si="5"/>
        <v>50</v>
      </c>
      <c r="B60" s="20">
        <f t="shared" si="2"/>
        <v>696</v>
      </c>
      <c r="C60" s="22">
        <f t="shared" si="3"/>
        <v>5.6273692870823357E-4</v>
      </c>
      <c r="D60" s="23">
        <f t="shared" si="6"/>
        <v>-11.666666666666675</v>
      </c>
      <c r="E60" s="21">
        <f t="shared" si="12"/>
        <v>0.99573927753978064</v>
      </c>
      <c r="F60" s="43">
        <f t="shared" si="7"/>
        <v>703</v>
      </c>
      <c r="G60" s="32">
        <f t="shared" si="10"/>
        <v>5.389380530973451</v>
      </c>
      <c r="H60" s="33">
        <f t="shared" si="11"/>
        <v>0.99570939458502961</v>
      </c>
      <c r="I60" s="22">
        <f t="shared" si="8"/>
        <v>5.6591224719693134E-4</v>
      </c>
      <c r="J60" s="36">
        <f t="shared" si="9"/>
        <v>-11.652634388756372</v>
      </c>
    </row>
    <row r="61" spans="1:10" x14ac:dyDescent="0.25">
      <c r="A61" s="19">
        <f t="shared" si="5"/>
        <v>51</v>
      </c>
      <c r="B61" s="20">
        <f t="shared" si="2"/>
        <v>710</v>
      </c>
      <c r="C61" s="22">
        <f t="shared" si="3"/>
        <v>4.9708428702560626E-4</v>
      </c>
      <c r="D61" s="23">
        <f t="shared" si="6"/>
        <v>-11.666666666666679</v>
      </c>
      <c r="E61" s="21">
        <f t="shared" si="12"/>
        <v>0.99623636182680619</v>
      </c>
      <c r="F61" s="43">
        <f t="shared" si="7"/>
        <v>717</v>
      </c>
      <c r="G61" s="32">
        <f t="shared" si="10"/>
        <v>5.5132743362831862</v>
      </c>
      <c r="H61" s="33">
        <f t="shared" si="11"/>
        <v>0.99620936314709962</v>
      </c>
      <c r="I61" s="22">
        <f t="shared" si="8"/>
        <v>4.9996856207001894E-4</v>
      </c>
      <c r="J61" s="36">
        <f t="shared" si="9"/>
        <v>-11.652634388731423</v>
      </c>
    </row>
    <row r="62" spans="1:10" x14ac:dyDescent="0.25">
      <c r="A62" s="19">
        <f t="shared" si="5"/>
        <v>52</v>
      </c>
      <c r="B62" s="20">
        <f t="shared" si="2"/>
        <v>724</v>
      </c>
      <c r="C62" s="22">
        <f t="shared" si="3"/>
        <v>4.3909112020595214E-4</v>
      </c>
      <c r="D62" s="23">
        <f t="shared" si="6"/>
        <v>-11.666666666666677</v>
      </c>
      <c r="E62" s="21">
        <f t="shared" si="12"/>
        <v>0.9966754529470121</v>
      </c>
      <c r="F62" s="43">
        <f t="shared" si="7"/>
        <v>731</v>
      </c>
      <c r="G62" s="32">
        <f t="shared" si="10"/>
        <v>5.6371681415929205</v>
      </c>
      <c r="H62" s="33">
        <f t="shared" si="11"/>
        <v>0.99665107220057303</v>
      </c>
      <c r="I62" s="22">
        <f t="shared" si="8"/>
        <v>4.4170905347340472E-4</v>
      </c>
      <c r="J62" s="36">
        <f t="shared" si="9"/>
        <v>-11.65263438873086</v>
      </c>
    </row>
    <row r="63" spans="1:10" x14ac:dyDescent="0.25">
      <c r="A63" s="19">
        <f t="shared" si="5"/>
        <v>53</v>
      </c>
      <c r="B63" s="20">
        <f t="shared" si="2"/>
        <v>738</v>
      </c>
      <c r="C63" s="22">
        <f t="shared" si="3"/>
        <v>3.8786382284859109E-4</v>
      </c>
      <c r="D63" s="23">
        <f t="shared" si="6"/>
        <v>-11.666666666666659</v>
      </c>
      <c r="E63" s="21">
        <f t="shared" si="12"/>
        <v>0.99706331676986071</v>
      </c>
      <c r="F63" s="43">
        <f t="shared" si="7"/>
        <v>745</v>
      </c>
      <c r="G63" s="32">
        <f t="shared" si="10"/>
        <v>5.7610619469026547</v>
      </c>
      <c r="H63" s="33">
        <f t="shared" si="11"/>
        <v>0.99704131051298317</v>
      </c>
      <c r="I63" s="22">
        <f t="shared" si="8"/>
        <v>3.9023831241014051E-4</v>
      </c>
      <c r="J63" s="36">
        <f t="shared" si="9"/>
        <v>-11.652634388750029</v>
      </c>
    </row>
    <row r="64" spans="1:10" x14ac:dyDescent="0.25">
      <c r="A64" s="19">
        <f t="shared" si="5"/>
        <v>54</v>
      </c>
      <c r="B64" s="20">
        <f t="shared" si="2"/>
        <v>752</v>
      </c>
      <c r="C64" s="22">
        <f t="shared" si="3"/>
        <v>3.4261304351625545E-4</v>
      </c>
      <c r="D64" s="23">
        <f t="shared" si="6"/>
        <v>-11.666666666666668</v>
      </c>
      <c r="E64" s="21">
        <f t="shared" si="12"/>
        <v>0.99740592981337695</v>
      </c>
      <c r="F64" s="43">
        <f t="shared" si="7"/>
        <v>759</v>
      </c>
      <c r="G64" s="32">
        <f t="shared" si="10"/>
        <v>5.884955752212389</v>
      </c>
      <c r="H64" s="33">
        <f t="shared" si="11"/>
        <v>0.99738607578160332</v>
      </c>
      <c r="I64" s="22">
        <f t="shared" si="8"/>
        <v>3.4476526862015078E-4</v>
      </c>
      <c r="J64" s="36">
        <f t="shared" si="9"/>
        <v>-11.652634388752061</v>
      </c>
    </row>
    <row r="65" spans="1:10" x14ac:dyDescent="0.25">
      <c r="A65" s="19">
        <f t="shared" si="5"/>
        <v>55</v>
      </c>
      <c r="B65" s="20">
        <f t="shared" si="2"/>
        <v>766</v>
      </c>
      <c r="C65" s="22">
        <f t="shared" si="3"/>
        <v>3.026415217726923E-4</v>
      </c>
      <c r="D65" s="23">
        <f t="shared" si="6"/>
        <v>-11.66666666666667</v>
      </c>
      <c r="E65" s="21">
        <f t="shared" si="12"/>
        <v>0.99770857133514967</v>
      </c>
      <c r="F65" s="43">
        <f t="shared" si="7"/>
        <v>773</v>
      </c>
      <c r="G65" s="32">
        <f t="shared" si="10"/>
        <v>6.0088495575221241</v>
      </c>
      <c r="H65" s="33">
        <f t="shared" si="11"/>
        <v>0.99769066681397178</v>
      </c>
      <c r="I65" s="22">
        <f t="shared" si="8"/>
        <v>3.0459103236846197E-4</v>
      </c>
      <c r="J65" s="36">
        <f t="shared" si="9"/>
        <v>-11.652634388747334</v>
      </c>
    </row>
    <row r="66" spans="1:10" x14ac:dyDescent="0.25">
      <c r="A66" s="19">
        <f t="shared" si="5"/>
        <v>56</v>
      </c>
      <c r="B66" s="20">
        <f t="shared" si="2"/>
        <v>780</v>
      </c>
      <c r="C66" s="22">
        <f t="shared" si="3"/>
        <v>2.6733334423254484E-4</v>
      </c>
      <c r="D66" s="23">
        <f t="shared" si="6"/>
        <v>-11.666666666666677</v>
      </c>
      <c r="E66" s="21">
        <f t="shared" si="12"/>
        <v>0.99797590467938224</v>
      </c>
      <c r="F66" s="43">
        <f t="shared" si="7"/>
        <v>787</v>
      </c>
      <c r="G66" s="32">
        <f t="shared" si="10"/>
        <v>6.1327433628318584</v>
      </c>
      <c r="H66" s="33">
        <f t="shared" si="11"/>
        <v>0.9979597649669576</v>
      </c>
      <c r="I66" s="22">
        <f t="shared" si="8"/>
        <v>2.6909815298581385E-4</v>
      </c>
      <c r="J66" s="36">
        <f t="shared" si="9"/>
        <v>-11.652634388694867</v>
      </c>
    </row>
    <row r="67" spans="1:10" x14ac:dyDescent="0.25">
      <c r="A67" s="19">
        <f t="shared" si="5"/>
        <v>57</v>
      </c>
      <c r="B67" s="20">
        <f t="shared" si="2"/>
        <v>794</v>
      </c>
      <c r="C67" s="22">
        <f t="shared" si="3"/>
        <v>2.3614445407208129E-4</v>
      </c>
      <c r="D67" s="23">
        <f t="shared" si="6"/>
        <v>-11.666666666666657</v>
      </c>
      <c r="E67" s="21">
        <f t="shared" si="12"/>
        <v>0.99821204913345429</v>
      </c>
      <c r="F67" s="43">
        <f t="shared" si="7"/>
        <v>801</v>
      </c>
      <c r="G67" s="32">
        <f t="shared" si="10"/>
        <v>6.2566371681415927</v>
      </c>
      <c r="H67" s="33">
        <f t="shared" si="11"/>
        <v>0.99819750609602897</v>
      </c>
      <c r="I67" s="22">
        <f t="shared" si="8"/>
        <v>2.3774112907137823E-4</v>
      </c>
      <c r="J67" s="36">
        <f t="shared" si="9"/>
        <v>-11.652634388794441</v>
      </c>
    </row>
    <row r="68" spans="1:10" x14ac:dyDescent="0.25">
      <c r="A68" s="19">
        <f t="shared" si="5"/>
        <v>58</v>
      </c>
      <c r="B68" s="20">
        <f t="shared" si="2"/>
        <v>808</v>
      </c>
      <c r="C68" s="22">
        <f t="shared" si="3"/>
        <v>2.0859426776367177E-4</v>
      </c>
      <c r="D68" s="23">
        <f t="shared" si="6"/>
        <v>-11.666666666666686</v>
      </c>
      <c r="E68" s="21">
        <f t="shared" si="12"/>
        <v>0.99842064340121794</v>
      </c>
      <c r="F68" s="43">
        <f t="shared" si="7"/>
        <v>815</v>
      </c>
      <c r="G68" s="32">
        <f t="shared" si="10"/>
        <v>6.3805309734513278</v>
      </c>
      <c r="H68" s="33">
        <f t="shared" si="11"/>
        <v>0.99840754412053812</v>
      </c>
      <c r="I68" s="22">
        <f t="shared" si="8"/>
        <v>2.1003802450914044E-4</v>
      </c>
      <c r="J68" s="36">
        <f t="shared" si="9"/>
        <v>-11.65263438869273</v>
      </c>
    </row>
    <row r="69" spans="1:10" x14ac:dyDescent="0.25">
      <c r="A69" s="19">
        <f t="shared" si="5"/>
        <v>59</v>
      </c>
      <c r="B69" s="20">
        <f t="shared" si="2"/>
        <v>822</v>
      </c>
      <c r="C69" s="22">
        <f t="shared" si="3"/>
        <v>1.8425826985791008E-4</v>
      </c>
      <c r="D69" s="23">
        <f t="shared" si="6"/>
        <v>-11.666666666666659</v>
      </c>
      <c r="E69" s="21">
        <f t="shared" si="12"/>
        <v>0.99860490167107585</v>
      </c>
      <c r="F69" s="43">
        <f t="shared" si="7"/>
        <v>829</v>
      </c>
      <c r="G69" s="32">
        <f t="shared" si="10"/>
        <v>6.5044247787610621</v>
      </c>
      <c r="H69" s="33">
        <f t="shared" si="11"/>
        <v>0.9985931071819738</v>
      </c>
      <c r="I69" s="22">
        <f t="shared" si="8"/>
        <v>1.8556306143568957E-4</v>
      </c>
      <c r="J69" s="36">
        <f t="shared" si="9"/>
        <v>-11.652634388772672</v>
      </c>
    </row>
    <row r="70" spans="1:10" x14ac:dyDescent="0.25">
      <c r="A70" s="19">
        <f t="shared" si="5"/>
        <v>60</v>
      </c>
      <c r="B70" s="20">
        <f t="shared" si="2"/>
        <v>836</v>
      </c>
      <c r="C70" s="22">
        <f t="shared" si="3"/>
        <v>1.6276147170782055E-4</v>
      </c>
      <c r="D70" s="23">
        <f t="shared" si="6"/>
        <v>-11.666666666666679</v>
      </c>
      <c r="E70" s="21">
        <f t="shared" si="12"/>
        <v>0.99876766314278365</v>
      </c>
      <c r="F70" s="43">
        <f t="shared" si="7"/>
        <v>843</v>
      </c>
      <c r="G70" s="32">
        <f t="shared" si="10"/>
        <v>6.6283185840707963</v>
      </c>
      <c r="H70" s="33">
        <f t="shared" si="11"/>
        <v>0.99875704725829983</v>
      </c>
      <c r="I70" s="22">
        <f t="shared" si="8"/>
        <v>1.6394007632603014E-4</v>
      </c>
      <c r="J70" s="36">
        <f t="shared" si="9"/>
        <v>-11.652634388742984</v>
      </c>
    </row>
    <row r="71" spans="1:10" x14ac:dyDescent="0.25">
      <c r="A71" s="19">
        <f t="shared" si="5"/>
        <v>61</v>
      </c>
      <c r="B71" s="20">
        <f t="shared" si="2"/>
        <v>850</v>
      </c>
      <c r="C71" s="22">
        <f t="shared" si="3"/>
        <v>1.4377263334190815E-4</v>
      </c>
      <c r="D71" s="23">
        <f t="shared" si="6"/>
        <v>-11.666666666666664</v>
      </c>
      <c r="E71" s="21">
        <f t="shared" si="12"/>
        <v>0.99891143577612551</v>
      </c>
      <c r="F71" s="43">
        <f t="shared" si="7"/>
        <v>857</v>
      </c>
      <c r="G71" s="32">
        <f t="shared" si="10"/>
        <v>6.7522123893805306</v>
      </c>
      <c r="H71" s="33">
        <f t="shared" si="11"/>
        <v>0.99890188399691493</v>
      </c>
      <c r="I71" s="22">
        <f t="shared" si="8"/>
        <v>1.4483673861509505E-4</v>
      </c>
      <c r="J71" s="36">
        <f t="shared" si="9"/>
        <v>-11.652634388765311</v>
      </c>
    </row>
    <row r="72" spans="1:10" x14ac:dyDescent="0.25">
      <c r="A72" s="19">
        <f t="shared" si="5"/>
        <v>62</v>
      </c>
      <c r="B72" s="20">
        <f t="shared" si="2"/>
        <v>864</v>
      </c>
      <c r="C72" s="22">
        <f t="shared" si="3"/>
        <v>1.2699915945201887E-4</v>
      </c>
      <c r="D72" s="23">
        <f t="shared" si="6"/>
        <v>-11.666666666666664</v>
      </c>
      <c r="E72" s="21">
        <f t="shared" si="12"/>
        <v>0.99903843493557754</v>
      </c>
      <c r="F72" s="43">
        <f t="shared" si="7"/>
        <v>871</v>
      </c>
      <c r="G72" s="32">
        <f t="shared" si="10"/>
        <v>6.8761061946902657</v>
      </c>
      <c r="H72" s="33">
        <f t="shared" si="11"/>
        <v>0.99902984343991874</v>
      </c>
      <c r="I72" s="22">
        <f t="shared" si="8"/>
        <v>1.2795944300381112E-4</v>
      </c>
      <c r="J72" s="36">
        <f t="shared" si="9"/>
        <v>-11.65263438866536</v>
      </c>
    </row>
    <row r="73" spans="1:10" x14ac:dyDescent="0.25">
      <c r="A73" s="19">
        <f t="shared" si="5"/>
        <v>63</v>
      </c>
      <c r="B73" s="20">
        <f t="shared" si="2"/>
        <v>878</v>
      </c>
      <c r="C73" s="22">
        <f t="shared" si="3"/>
        <v>1.1218259084928332E-4</v>
      </c>
      <c r="D73" s="23">
        <f t="shared" si="6"/>
        <v>-11.666666666666679</v>
      </c>
      <c r="E73" s="21">
        <f t="shared" si="12"/>
        <v>0.99915061752642687</v>
      </c>
      <c r="F73" s="43">
        <f t="shared" si="7"/>
        <v>885</v>
      </c>
      <c r="G73" s="32">
        <f t="shared" si="10"/>
        <v>7</v>
      </c>
      <c r="H73" s="33">
        <f t="shared" si="11"/>
        <v>0.99914289223686337</v>
      </c>
      <c r="I73" s="22">
        <f t="shared" si="8"/>
        <v>1.1304879694462588E-4</v>
      </c>
      <c r="J73" s="36">
        <f t="shared" si="9"/>
        <v>-11.652634388804852</v>
      </c>
    </row>
    <row r="74" spans="1:10" x14ac:dyDescent="0.25">
      <c r="A74" s="19">
        <f t="shared" si="5"/>
        <v>64</v>
      </c>
      <c r="B74" s="20">
        <f t="shared" si="2"/>
        <v>892</v>
      </c>
      <c r="C74" s="22">
        <f t="shared" si="3"/>
        <v>9.9094621916866933E-5</v>
      </c>
      <c r="D74" s="23">
        <f t="shared" si="6"/>
        <v>-11.666666666666668</v>
      </c>
      <c r="E74" s="21">
        <f t="shared" si="12"/>
        <v>0.99924971214834368</v>
      </c>
      <c r="F74" s="43">
        <f t="shared" si="7"/>
        <v>899</v>
      </c>
      <c r="G74" s="32">
        <f t="shared" si="10"/>
        <v>7.1238938053097343</v>
      </c>
      <c r="H74" s="33">
        <f t="shared" si="11"/>
        <v>0.99924276787081923</v>
      </c>
      <c r="I74" s="22">
        <f t="shared" si="8"/>
        <v>9.98756339558593E-5</v>
      </c>
      <c r="J74" s="36">
        <f t="shared" si="9"/>
        <v>-11.652634388687151</v>
      </c>
    </row>
    <row r="75" spans="1:10" x14ac:dyDescent="0.25">
      <c r="A75" s="19">
        <f t="shared" si="5"/>
        <v>65</v>
      </c>
      <c r="B75" s="20">
        <f t="shared" si="2"/>
        <v>906</v>
      </c>
      <c r="C75" s="22">
        <f t="shared" si="3"/>
        <v>8.7533582693232454E-5</v>
      </c>
      <c r="D75" s="23">
        <f t="shared" si="6"/>
        <v>-11.66666666666667</v>
      </c>
      <c r="E75" s="21">
        <f t="shared" si="12"/>
        <v>0.99933724573103688</v>
      </c>
      <c r="F75" s="43">
        <f t="shared" si="7"/>
        <v>913</v>
      </c>
      <c r="G75" s="32">
        <f t="shared" si="10"/>
        <v>7.2477876106194694</v>
      </c>
      <c r="H75" s="33">
        <f t="shared" si="11"/>
        <v>0.99933100536230668</v>
      </c>
      <c r="I75" s="22">
        <f t="shared" si="8"/>
        <v>8.8237491487452857E-5</v>
      </c>
      <c r="J75" s="36">
        <f t="shared" si="9"/>
        <v>-11.652634388834015</v>
      </c>
    </row>
    <row r="76" spans="1:10" x14ac:dyDescent="0.25">
      <c r="A76" s="19">
        <f t="shared" si="5"/>
        <v>66</v>
      </c>
      <c r="B76" s="20">
        <f t="shared" si="2"/>
        <v>920</v>
      </c>
      <c r="C76" s="22">
        <f t="shared" si="3"/>
        <v>7.7321331379021988E-5</v>
      </c>
      <c r="D76" s="23">
        <f t="shared" si="6"/>
        <v>-11.66666666666668</v>
      </c>
      <c r="E76" s="21">
        <f t="shared" si="12"/>
        <v>0.99941456706241594</v>
      </c>
      <c r="F76" s="43">
        <f t="shared" si="7"/>
        <v>927</v>
      </c>
      <c r="G76" s="32">
        <f t="shared" si="10"/>
        <v>7.3716814159292037</v>
      </c>
      <c r="H76" s="33">
        <f t="shared" si="11"/>
        <v>0.99940896086151743</v>
      </c>
      <c r="I76" s="22">
        <f t="shared" si="8"/>
        <v>7.7955499210746737E-5</v>
      </c>
      <c r="J76" s="36">
        <f t="shared" si="9"/>
        <v>-11.652634388601349</v>
      </c>
    </row>
    <row r="77" spans="1:10" x14ac:dyDescent="0.25">
      <c r="A77" s="19">
        <f t="shared" si="5"/>
        <v>67</v>
      </c>
      <c r="B77" s="20">
        <f t="shared" si="2"/>
        <v>934</v>
      </c>
      <c r="C77" s="22">
        <f t="shared" si="3"/>
        <v>6.8300509384802764E-5</v>
      </c>
      <c r="D77" s="23">
        <f t="shared" si="6"/>
        <v>-11.666666666666655</v>
      </c>
      <c r="E77" s="21">
        <f t="shared" si="12"/>
        <v>0.99948286757180071</v>
      </c>
      <c r="F77" s="43">
        <f t="shared" si="7"/>
        <v>941</v>
      </c>
      <c r="G77" s="32">
        <f t="shared" si="10"/>
        <v>7.4955752212389379</v>
      </c>
      <c r="H77" s="33">
        <f t="shared" si="11"/>
        <v>0.99947783249141919</v>
      </c>
      <c r="I77" s="22">
        <f t="shared" si="8"/>
        <v>6.8871629901767761E-5</v>
      </c>
      <c r="J77" s="36">
        <f t="shared" si="9"/>
        <v>-11.652634388783053</v>
      </c>
    </row>
    <row r="78" spans="1:10" x14ac:dyDescent="0.25">
      <c r="A78" s="19">
        <f t="shared" si="5"/>
        <v>68</v>
      </c>
      <c r="B78" s="20">
        <f t="shared" si="2"/>
        <v>948</v>
      </c>
      <c r="C78" s="22">
        <f t="shared" si="3"/>
        <v>6.033211662324244E-5</v>
      </c>
      <c r="D78" s="23">
        <f t="shared" si="6"/>
        <v>-11.66666666666667</v>
      </c>
      <c r="E78" s="21">
        <f t="shared" si="12"/>
        <v>0.99954319968842398</v>
      </c>
      <c r="F78" s="43">
        <f t="shared" si="7"/>
        <v>955</v>
      </c>
      <c r="G78" s="32">
        <f t="shared" si="10"/>
        <v>7.6194690265486722</v>
      </c>
      <c r="H78" s="33">
        <f t="shared" si="11"/>
        <v>0.9995386787620909</v>
      </c>
      <c r="I78" s="22">
        <f t="shared" si="8"/>
        <v>6.0846270671710556E-5</v>
      </c>
      <c r="J78" s="36">
        <f t="shared" si="9"/>
        <v>-11.652634388795283</v>
      </c>
    </row>
    <row r="79" spans="1:10" x14ac:dyDescent="0.25">
      <c r="A79" s="19">
        <f t="shared" si="5"/>
        <v>69</v>
      </c>
      <c r="B79" s="20">
        <f t="shared" si="2"/>
        <v>962</v>
      </c>
      <c r="C79" s="22">
        <f t="shared" si="3"/>
        <v>5.3293369683864148E-5</v>
      </c>
      <c r="D79" s="23">
        <f t="shared" si="6"/>
        <v>-11.66666666666668</v>
      </c>
      <c r="E79" s="21">
        <f t="shared" si="12"/>
        <v>0.99959649305810783</v>
      </c>
      <c r="F79" s="43">
        <f t="shared" si="7"/>
        <v>969</v>
      </c>
      <c r="G79" s="32">
        <f t="shared" si="10"/>
        <v>7.7433628318584073</v>
      </c>
      <c r="H79" s="33">
        <f t="shared" si="11"/>
        <v>0.99959243483930205</v>
      </c>
      <c r="I79" s="22">
        <f t="shared" si="8"/>
        <v>5.3756077211142284E-5</v>
      </c>
      <c r="J79" s="36">
        <f t="shared" si="9"/>
        <v>-11.652634388757598</v>
      </c>
    </row>
    <row r="80" spans="1:10" x14ac:dyDescent="0.25">
      <c r="A80" s="19">
        <f t="shared" si="5"/>
        <v>70</v>
      </c>
      <c r="B80" s="20">
        <f t="shared" si="2"/>
        <v>976</v>
      </c>
      <c r="C80" s="22">
        <f t="shared" si="3"/>
        <v>4.7075809887413331E-5</v>
      </c>
      <c r="D80" s="23">
        <f t="shared" si="6"/>
        <v>-11.666666666666666</v>
      </c>
      <c r="E80" s="21">
        <f t="shared" si="12"/>
        <v>0.99964356886799521</v>
      </c>
      <c r="F80" s="43">
        <f t="shared" si="7"/>
        <v>983</v>
      </c>
      <c r="G80" s="32">
        <f t="shared" si="10"/>
        <v>7.8672566371681416</v>
      </c>
      <c r="H80" s="33">
        <f t="shared" si="11"/>
        <v>0.99963992691737402</v>
      </c>
      <c r="I80" s="22">
        <f t="shared" si="8"/>
        <v>4.7492078071975641E-5</v>
      </c>
      <c r="J80" s="36">
        <f t="shared" si="9"/>
        <v>-11.652634388783625</v>
      </c>
    </row>
    <row r="81" spans="1:10" x14ac:dyDescent="0.25">
      <c r="A81" s="19">
        <f t="shared" si="5"/>
        <v>71</v>
      </c>
      <c r="B81" s="20">
        <f t="shared" si="2"/>
        <v>990</v>
      </c>
      <c r="C81" s="22">
        <f t="shared" si="3"/>
        <v>4.1583632067215107E-5</v>
      </c>
      <c r="D81" s="23">
        <f t="shared" si="6"/>
        <v>-11.66666666666667</v>
      </c>
      <c r="E81" s="21">
        <f t="shared" si="12"/>
        <v>0.9996851525000624</v>
      </c>
      <c r="F81" s="43">
        <f t="shared" si="7"/>
        <v>997</v>
      </c>
      <c r="G81" s="32">
        <f t="shared" ref="G81:G112" si="13">(B81-$H$6)/$H$7</f>
        <v>7.9911504424778759</v>
      </c>
      <c r="H81" s="33">
        <f t="shared" ref="H81:H112" si="14">GAMMADIST(F81-$H$6,$H$4,$H$7,TRUE)</f>
        <v>0.99968188491722476</v>
      </c>
      <c r="I81" s="22">
        <f t="shared" si="8"/>
        <v>4.1957999850739114E-5</v>
      </c>
      <c r="J81" s="36">
        <f t="shared" si="9"/>
        <v>-11.65263438851732</v>
      </c>
    </row>
    <row r="82" spans="1:10" x14ac:dyDescent="0.25">
      <c r="A82" s="19">
        <f t="shared" si="5"/>
        <v>72</v>
      </c>
      <c r="B82" s="20">
        <f t="shared" ref="B82:B145" si="15">14*A82+$B$6</f>
        <v>1004</v>
      </c>
      <c r="C82" s="22">
        <f t="shared" ref="C82:C145" si="16">$B$7*EXP($B$8*(A82-$B$4))</f>
        <v>3.673220832604004E-5</v>
      </c>
      <c r="D82" s="23">
        <f t="shared" si="6"/>
        <v>-11.666666666666599</v>
      </c>
      <c r="E82" s="21">
        <f t="shared" ref="E82:E113" si="17">E81+C82</f>
        <v>0.99972188470838841</v>
      </c>
      <c r="F82" s="43">
        <f t="shared" si="7"/>
        <v>1011</v>
      </c>
      <c r="G82" s="32">
        <f t="shared" si="13"/>
        <v>8.1150442477876101</v>
      </c>
      <c r="H82" s="33">
        <f t="shared" si="14"/>
        <v>0.99971895370475594</v>
      </c>
      <c r="I82" s="22">
        <f t="shared" si="8"/>
        <v>3.7068787531180369E-5</v>
      </c>
      <c r="J82" s="36">
        <f t="shared" si="9"/>
        <v>-11.652634389035631</v>
      </c>
    </row>
    <row r="83" spans="1:10" x14ac:dyDescent="0.25">
      <c r="A83" s="19">
        <f t="shared" ref="A83:A146" si="18">A82+1</f>
        <v>73</v>
      </c>
      <c r="B83" s="20">
        <f t="shared" si="15"/>
        <v>1018</v>
      </c>
      <c r="C83" s="22">
        <f t="shared" si="16"/>
        <v>3.2446784021335363E-5</v>
      </c>
      <c r="D83" s="23">
        <f t="shared" ref="D83:D146" si="19">100*(C83-C82)/C82</f>
        <v>-11.666666666666682</v>
      </c>
      <c r="E83" s="21">
        <f t="shared" si="17"/>
        <v>0.99975433149240978</v>
      </c>
      <c r="F83" s="43">
        <f t="shared" ref="F83:F146" si="20">F82+14</f>
        <v>1025</v>
      </c>
      <c r="G83" s="32">
        <f t="shared" si="13"/>
        <v>8.2389380530973444</v>
      </c>
      <c r="H83" s="33">
        <f t="shared" si="14"/>
        <v>0.99975170300200389</v>
      </c>
      <c r="I83" s="22">
        <f t="shared" ref="I83:I146" si="21">H83-H82</f>
        <v>3.2749297247947062E-5</v>
      </c>
      <c r="J83" s="36">
        <f t="shared" ref="J83:J146" si="22">100*(I83-I82)/I82</f>
        <v>-11.652634388432512</v>
      </c>
    </row>
    <row r="84" spans="1:10" x14ac:dyDescent="0.25">
      <c r="A84" s="19">
        <f t="shared" si="18"/>
        <v>74</v>
      </c>
      <c r="B84" s="20">
        <f t="shared" si="15"/>
        <v>1032</v>
      </c>
      <c r="C84" s="22">
        <f t="shared" si="16"/>
        <v>2.8661325885512907E-5</v>
      </c>
      <c r="D84" s="23">
        <f t="shared" si="19"/>
        <v>-11.666666666666657</v>
      </c>
      <c r="E84" s="21">
        <f t="shared" si="17"/>
        <v>0.9997829928182953</v>
      </c>
      <c r="F84" s="43">
        <f t="shared" si="20"/>
        <v>1039</v>
      </c>
      <c r="G84" s="32">
        <f t="shared" si="13"/>
        <v>8.3628318584070804</v>
      </c>
      <c r="H84" s="33">
        <f t="shared" si="14"/>
        <v>0.99978063614337853</v>
      </c>
      <c r="I84" s="22">
        <f t="shared" si="21"/>
        <v>2.8933141374642979E-5</v>
      </c>
      <c r="J84" s="36">
        <f t="shared" si="22"/>
        <v>-11.652634389103738</v>
      </c>
    </row>
    <row r="85" spans="1:10" x14ac:dyDescent="0.25">
      <c r="A85" s="19">
        <f t="shared" si="18"/>
        <v>75</v>
      </c>
      <c r="B85" s="20">
        <f t="shared" si="15"/>
        <v>1046</v>
      </c>
      <c r="C85" s="22">
        <f t="shared" si="16"/>
        <v>2.5317504532203066E-5</v>
      </c>
      <c r="D85" s="23">
        <f t="shared" si="19"/>
        <v>-11.666666666666671</v>
      </c>
      <c r="E85" s="21">
        <f t="shared" si="17"/>
        <v>0.99980831032282746</v>
      </c>
      <c r="F85" s="43">
        <f t="shared" si="20"/>
        <v>1053</v>
      </c>
      <c r="G85" s="32">
        <f t="shared" si="13"/>
        <v>8.4867256637168147</v>
      </c>
      <c r="H85" s="33">
        <f t="shared" si="14"/>
        <v>0.99980619781157165</v>
      </c>
      <c r="I85" s="22">
        <f t="shared" si="21"/>
        <v>2.5561668193119225E-5</v>
      </c>
      <c r="J85" s="36">
        <f t="shared" si="22"/>
        <v>-11.652634388599488</v>
      </c>
    </row>
    <row r="86" spans="1:10" x14ac:dyDescent="0.25">
      <c r="A86" s="19">
        <f t="shared" si="18"/>
        <v>76</v>
      </c>
      <c r="B86" s="20">
        <f t="shared" si="15"/>
        <v>1060</v>
      </c>
      <c r="C86" s="22">
        <f t="shared" si="16"/>
        <v>2.2363795670112709E-5</v>
      </c>
      <c r="D86" s="23">
        <f t="shared" si="19"/>
        <v>-11.666666666666666</v>
      </c>
      <c r="E86" s="21">
        <f t="shared" si="17"/>
        <v>0.99983067411849758</v>
      </c>
      <c r="F86" s="43">
        <f t="shared" si="20"/>
        <v>1067</v>
      </c>
      <c r="G86" s="32">
        <f t="shared" si="13"/>
        <v>8.610619469026549</v>
      </c>
      <c r="H86" s="33">
        <f t="shared" si="14"/>
        <v>0.99982878087202665</v>
      </c>
      <c r="I86" s="22">
        <f t="shared" si="21"/>
        <v>2.2583060454994808E-5</v>
      </c>
      <c r="J86" s="36">
        <f t="shared" si="22"/>
        <v>-11.652634388416827</v>
      </c>
    </row>
    <row r="87" spans="1:10" x14ac:dyDescent="0.25">
      <c r="A87" s="19">
        <f t="shared" si="18"/>
        <v>77</v>
      </c>
      <c r="B87" s="20">
        <f t="shared" si="15"/>
        <v>1074</v>
      </c>
      <c r="C87" s="22">
        <f t="shared" si="16"/>
        <v>1.9754686175266225E-5</v>
      </c>
      <c r="D87" s="23">
        <f t="shared" si="19"/>
        <v>-11.66666666666667</v>
      </c>
      <c r="E87" s="21">
        <f t="shared" si="17"/>
        <v>0.99985042880467279</v>
      </c>
      <c r="F87" s="43">
        <f t="shared" si="20"/>
        <v>1081</v>
      </c>
      <c r="G87" s="32">
        <f t="shared" si="13"/>
        <v>8.7345132743362832</v>
      </c>
      <c r="H87" s="33">
        <f t="shared" si="14"/>
        <v>0.99984873241101291</v>
      </c>
      <c r="I87" s="22">
        <f t="shared" si="21"/>
        <v>1.9951538986262563E-5</v>
      </c>
      <c r="J87" s="36">
        <f t="shared" si="22"/>
        <v>-11.652634389287208</v>
      </c>
    </row>
    <row r="88" spans="1:10" x14ac:dyDescent="0.25">
      <c r="A88" s="19">
        <f t="shared" si="18"/>
        <v>78</v>
      </c>
      <c r="B88" s="20">
        <f t="shared" si="15"/>
        <v>1088</v>
      </c>
      <c r="C88" s="22">
        <f t="shared" si="16"/>
        <v>1.7449972788151832E-5</v>
      </c>
      <c r="D88" s="23">
        <f t="shared" si="19"/>
        <v>-11.666666666666668</v>
      </c>
      <c r="E88" s="21">
        <f t="shared" si="17"/>
        <v>0.99986787877746097</v>
      </c>
      <c r="F88" s="43">
        <f t="shared" si="20"/>
        <v>1095</v>
      </c>
      <c r="G88" s="32">
        <f t="shared" si="13"/>
        <v>8.8584070796460175</v>
      </c>
      <c r="H88" s="33">
        <f t="shared" si="14"/>
        <v>0.99986635907010624</v>
      </c>
      <c r="I88" s="22">
        <f t="shared" si="21"/>
        <v>1.7626659093328279E-5</v>
      </c>
      <c r="J88" s="36">
        <f t="shared" si="22"/>
        <v>-11.652634388430172</v>
      </c>
    </row>
    <row r="89" spans="1:10" x14ac:dyDescent="0.25">
      <c r="A89" s="19">
        <f t="shared" si="18"/>
        <v>79</v>
      </c>
      <c r="B89" s="20">
        <f t="shared" si="15"/>
        <v>1102</v>
      </c>
      <c r="C89" s="22">
        <f t="shared" si="16"/>
        <v>1.5414142629534114E-5</v>
      </c>
      <c r="D89" s="23">
        <f t="shared" si="19"/>
        <v>-11.666666666666689</v>
      </c>
      <c r="E89" s="21">
        <f t="shared" si="17"/>
        <v>0.99988329292009048</v>
      </c>
      <c r="F89" s="43">
        <f t="shared" si="20"/>
        <v>1109</v>
      </c>
      <c r="G89" s="32">
        <f t="shared" si="13"/>
        <v>8.9823008849557517</v>
      </c>
      <c r="H89" s="33">
        <f t="shared" si="14"/>
        <v>0.99988193175906048</v>
      </c>
      <c r="I89" s="22">
        <f t="shared" si="21"/>
        <v>1.5572688954246239E-5</v>
      </c>
      <c r="J89" s="36">
        <f t="shared" si="22"/>
        <v>-11.652634388665694</v>
      </c>
    </row>
    <row r="90" spans="1:10" x14ac:dyDescent="0.25">
      <c r="A90" s="19">
        <f t="shared" si="18"/>
        <v>80</v>
      </c>
      <c r="B90" s="20">
        <f t="shared" si="15"/>
        <v>1116</v>
      </c>
      <c r="C90" s="22">
        <f t="shared" si="16"/>
        <v>1.3615825989421802E-5</v>
      </c>
      <c r="D90" s="23">
        <f t="shared" si="19"/>
        <v>-11.666666666666657</v>
      </c>
      <c r="E90" s="21">
        <f t="shared" si="17"/>
        <v>0.99989690874607995</v>
      </c>
      <c r="F90" s="43">
        <f t="shared" si="20"/>
        <v>1123</v>
      </c>
      <c r="G90" s="32">
        <f t="shared" si="13"/>
        <v>9.106194690265486</v>
      </c>
      <c r="H90" s="33">
        <f t="shared" si="14"/>
        <v>0.99989568981950638</v>
      </c>
      <c r="I90" s="22">
        <f t="shared" si="21"/>
        <v>1.3758060445900888E-5</v>
      </c>
      <c r="J90" s="36">
        <f t="shared" si="22"/>
        <v>-11.652634388812807</v>
      </c>
    </row>
    <row r="91" spans="1:10" x14ac:dyDescent="0.25">
      <c r="A91" s="19">
        <f t="shared" si="18"/>
        <v>81</v>
      </c>
      <c r="B91" s="20">
        <f t="shared" si="15"/>
        <v>1130</v>
      </c>
      <c r="C91" s="22">
        <f t="shared" si="16"/>
        <v>1.2027312957322592E-5</v>
      </c>
      <c r="D91" s="23">
        <f t="shared" si="19"/>
        <v>-11.666666666666668</v>
      </c>
      <c r="E91" s="21">
        <f t="shared" si="17"/>
        <v>0.9999089360590373</v>
      </c>
      <c r="F91" s="43">
        <f t="shared" si="20"/>
        <v>1137</v>
      </c>
      <c r="G91" s="32">
        <f t="shared" si="13"/>
        <v>9.230088495575222</v>
      </c>
      <c r="H91" s="33">
        <f t="shared" si="14"/>
        <v>0.99990784470346961</v>
      </c>
      <c r="I91" s="22">
        <f t="shared" si="21"/>
        <v>1.2154883963222396E-5</v>
      </c>
      <c r="J91" s="36">
        <f t="shared" si="22"/>
        <v>-11.652634388273434</v>
      </c>
    </row>
    <row r="92" spans="1:10" x14ac:dyDescent="0.25">
      <c r="A92" s="19">
        <f t="shared" si="18"/>
        <v>82</v>
      </c>
      <c r="B92" s="20">
        <f t="shared" si="15"/>
        <v>1144</v>
      </c>
      <c r="C92" s="22">
        <f t="shared" si="16"/>
        <v>1.0624126445634955E-5</v>
      </c>
      <c r="D92" s="23">
        <f t="shared" si="19"/>
        <v>-11.666666666666677</v>
      </c>
      <c r="E92" s="21">
        <f t="shared" si="17"/>
        <v>0.99991956018548289</v>
      </c>
      <c r="F92" s="43">
        <f t="shared" si="20"/>
        <v>1151</v>
      </c>
      <c r="G92" s="32">
        <f t="shared" si="13"/>
        <v>9.3539823008849563</v>
      </c>
      <c r="H92" s="33">
        <f t="shared" si="14"/>
        <v>0.99991858322324412</v>
      </c>
      <c r="I92" s="22">
        <f t="shared" si="21"/>
        <v>1.0738519774511346E-5</v>
      </c>
      <c r="J92" s="36">
        <f t="shared" si="22"/>
        <v>-11.652634389572206</v>
      </c>
    </row>
    <row r="93" spans="1:10" x14ac:dyDescent="0.25">
      <c r="A93" s="19">
        <f t="shared" si="18"/>
        <v>83</v>
      </c>
      <c r="B93" s="20">
        <f t="shared" si="15"/>
        <v>1158</v>
      </c>
      <c r="C93" s="22">
        <f t="shared" si="16"/>
        <v>9.3846450269775433E-6</v>
      </c>
      <c r="D93" s="23">
        <f t="shared" si="19"/>
        <v>-11.666666666666671</v>
      </c>
      <c r="E93" s="21">
        <f t="shared" si="17"/>
        <v>0.99992894483050987</v>
      </c>
      <c r="F93" s="43">
        <f t="shared" si="20"/>
        <v>1165</v>
      </c>
      <c r="G93" s="32">
        <f t="shared" si="13"/>
        <v>9.4778761061946906</v>
      </c>
      <c r="H93" s="33">
        <f t="shared" si="14"/>
        <v>0.99992807042257059</v>
      </c>
      <c r="I93" s="22">
        <f t="shared" si="21"/>
        <v>9.4871993264744603E-6</v>
      </c>
      <c r="J93" s="36">
        <f t="shared" si="22"/>
        <v>-11.652634388279335</v>
      </c>
    </row>
    <row r="94" spans="1:10" x14ac:dyDescent="0.25">
      <c r="A94" s="19">
        <f t="shared" si="18"/>
        <v>84</v>
      </c>
      <c r="B94" s="20">
        <f t="shared" si="15"/>
        <v>1172</v>
      </c>
      <c r="C94" s="22">
        <f t="shared" si="16"/>
        <v>8.2897697738301628E-6</v>
      </c>
      <c r="D94" s="23">
        <f t="shared" si="19"/>
        <v>-11.666666666666671</v>
      </c>
      <c r="E94" s="21">
        <f t="shared" si="17"/>
        <v>0.99993723460028372</v>
      </c>
      <c r="F94" s="43">
        <f t="shared" si="20"/>
        <v>1179</v>
      </c>
      <c r="G94" s="32">
        <f t="shared" si="13"/>
        <v>9.6017699115044248</v>
      </c>
      <c r="H94" s="33">
        <f t="shared" si="14"/>
        <v>0.99993645211324578</v>
      </c>
      <c r="I94" s="22">
        <f t="shared" si="21"/>
        <v>8.3816906751854603E-6</v>
      </c>
      <c r="J94" s="36">
        <f t="shared" si="22"/>
        <v>-11.652634389203017</v>
      </c>
    </row>
    <row r="95" spans="1:10" x14ac:dyDescent="0.25">
      <c r="A95" s="19">
        <f t="shared" si="18"/>
        <v>85</v>
      </c>
      <c r="B95" s="20">
        <f t="shared" si="15"/>
        <v>1186</v>
      </c>
      <c r="C95" s="22">
        <f t="shared" si="16"/>
        <v>7.3226299668833102E-6</v>
      </c>
      <c r="D95" s="23">
        <f t="shared" si="19"/>
        <v>-11.66666666666667</v>
      </c>
      <c r="E95" s="21">
        <f t="shared" si="17"/>
        <v>0.99994455723025055</v>
      </c>
      <c r="F95" s="43">
        <f t="shared" si="20"/>
        <v>1193</v>
      </c>
      <c r="G95" s="32">
        <f t="shared" si="13"/>
        <v>9.7256637168141591</v>
      </c>
      <c r="H95" s="33">
        <f t="shared" si="14"/>
        <v>0.99994385711615108</v>
      </c>
      <c r="I95" s="22">
        <f t="shared" si="21"/>
        <v>7.4050029053029931E-6</v>
      </c>
      <c r="J95" s="36">
        <f t="shared" si="22"/>
        <v>-11.652634387642278</v>
      </c>
    </row>
    <row r="96" spans="1:10" x14ac:dyDescent="0.25">
      <c r="A96" s="19">
        <f t="shared" si="18"/>
        <v>86</v>
      </c>
      <c r="B96" s="20">
        <f t="shared" si="15"/>
        <v>1200</v>
      </c>
      <c r="C96" s="22">
        <f t="shared" si="16"/>
        <v>6.4683231374135909E-6</v>
      </c>
      <c r="D96" s="23">
        <f t="shared" si="19"/>
        <v>-11.666666666666663</v>
      </c>
      <c r="E96" s="21">
        <f t="shared" si="17"/>
        <v>0.999951025553388</v>
      </c>
      <c r="F96" s="43">
        <f t="shared" si="20"/>
        <v>1207</v>
      </c>
      <c r="G96" s="32">
        <f t="shared" si="13"/>
        <v>9.8495575221238933</v>
      </c>
      <c r="H96" s="33">
        <f t="shared" si="14"/>
        <v>0.99995039924114126</v>
      </c>
      <c r="I96" s="22">
        <f t="shared" si="21"/>
        <v>6.5421249901831402E-6</v>
      </c>
      <c r="J96" s="36">
        <f t="shared" si="22"/>
        <v>-11.652634389946215</v>
      </c>
    </row>
    <row r="97" spans="1:10" x14ac:dyDescent="0.25">
      <c r="A97" s="19">
        <f t="shared" si="18"/>
        <v>87</v>
      </c>
      <c r="B97" s="20">
        <f t="shared" si="15"/>
        <v>1214</v>
      </c>
      <c r="C97" s="22">
        <f t="shared" si="16"/>
        <v>5.7136854380486713E-6</v>
      </c>
      <c r="D97" s="23">
        <f t="shared" si="19"/>
        <v>-11.666666666666677</v>
      </c>
      <c r="E97" s="21">
        <f t="shared" si="17"/>
        <v>0.999956739238826</v>
      </c>
      <c r="F97" s="43">
        <f t="shared" si="20"/>
        <v>1221</v>
      </c>
      <c r="G97" s="32">
        <f t="shared" si="13"/>
        <v>9.9734513274336276</v>
      </c>
      <c r="H97" s="33">
        <f t="shared" si="14"/>
        <v>0.99995617903622513</v>
      </c>
      <c r="I97" s="22">
        <f t="shared" si="21"/>
        <v>5.7797950838711643E-6</v>
      </c>
      <c r="J97" s="36">
        <f t="shared" si="22"/>
        <v>-11.652634387999292</v>
      </c>
    </row>
    <row r="98" spans="1:10" x14ac:dyDescent="0.25">
      <c r="A98" s="19">
        <f t="shared" si="18"/>
        <v>88</v>
      </c>
      <c r="B98" s="20">
        <f t="shared" si="15"/>
        <v>1228</v>
      </c>
      <c r="C98" s="22">
        <f t="shared" si="16"/>
        <v>5.0470888036096601E-6</v>
      </c>
      <c r="D98" s="23">
        <f t="shared" si="19"/>
        <v>-11.666666666666659</v>
      </c>
      <c r="E98" s="21">
        <f t="shared" si="17"/>
        <v>0.99996178632762955</v>
      </c>
      <c r="F98" s="43">
        <f t="shared" si="20"/>
        <v>1235</v>
      </c>
      <c r="G98" s="32">
        <f t="shared" si="13"/>
        <v>10.097345132743364</v>
      </c>
      <c r="H98" s="33">
        <f t="shared" si="14"/>
        <v>0.99996128533291939</v>
      </c>
      <c r="I98" s="22">
        <f t="shared" si="21"/>
        <v>5.1062966942572174E-6</v>
      </c>
      <c r="J98" s="36">
        <f t="shared" si="22"/>
        <v>-11.652634389986957</v>
      </c>
    </row>
    <row r="99" spans="1:10" x14ac:dyDescent="0.25">
      <c r="A99" s="19">
        <f t="shared" si="18"/>
        <v>89</v>
      </c>
      <c r="B99" s="20">
        <f t="shared" si="15"/>
        <v>1242</v>
      </c>
      <c r="C99" s="22">
        <f t="shared" si="16"/>
        <v>4.4582617765218659E-6</v>
      </c>
      <c r="D99" s="23">
        <f t="shared" si="19"/>
        <v>-11.666666666666677</v>
      </c>
      <c r="E99" s="21">
        <f t="shared" si="17"/>
        <v>0.99996624458940608</v>
      </c>
      <c r="F99" s="43">
        <f t="shared" si="20"/>
        <v>1249</v>
      </c>
      <c r="G99" s="32">
        <f t="shared" si="13"/>
        <v>10.221238938053098</v>
      </c>
      <c r="H99" s="33">
        <f t="shared" si="14"/>
        <v>0.99996579661152918</v>
      </c>
      <c r="I99" s="22">
        <f t="shared" si="21"/>
        <v>4.5112786097867286E-6</v>
      </c>
      <c r="J99" s="36">
        <f t="shared" si="22"/>
        <v>-11.652634386475707</v>
      </c>
    </row>
    <row r="100" spans="1:10" x14ac:dyDescent="0.25">
      <c r="A100" s="19">
        <f t="shared" si="18"/>
        <v>90</v>
      </c>
      <c r="B100" s="20">
        <f t="shared" si="15"/>
        <v>1256</v>
      </c>
      <c r="C100" s="22">
        <f t="shared" si="16"/>
        <v>3.938131235927648E-6</v>
      </c>
      <c r="D100" s="23">
        <f t="shared" si="19"/>
        <v>-11.666666666666671</v>
      </c>
      <c r="E100" s="21">
        <f t="shared" si="17"/>
        <v>0.99997018272064198</v>
      </c>
      <c r="F100" s="43">
        <f t="shared" si="20"/>
        <v>1263</v>
      </c>
      <c r="G100" s="32">
        <f t="shared" si="13"/>
        <v>10.345132743362832</v>
      </c>
      <c r="H100" s="33">
        <f t="shared" si="14"/>
        <v>0.99996978220733623</v>
      </c>
      <c r="I100" s="22">
        <f t="shared" si="21"/>
        <v>3.9855958070544872E-6</v>
      </c>
      <c r="J100" s="36">
        <f t="shared" si="22"/>
        <v>-11.652634390432674</v>
      </c>
    </row>
    <row r="101" spans="1:10" x14ac:dyDescent="0.25">
      <c r="A101" s="19">
        <f t="shared" si="18"/>
        <v>91</v>
      </c>
      <c r="B101" s="20">
        <f t="shared" si="15"/>
        <v>1270</v>
      </c>
      <c r="C101" s="22">
        <f t="shared" si="16"/>
        <v>3.4786825917360889E-6</v>
      </c>
      <c r="D101" s="23">
        <f t="shared" si="19"/>
        <v>-11.666666666666671</v>
      </c>
      <c r="E101" s="21">
        <f t="shared" si="17"/>
        <v>0.99997366140323374</v>
      </c>
      <c r="F101" s="43">
        <f t="shared" si="20"/>
        <v>1277</v>
      </c>
      <c r="G101" s="32">
        <f t="shared" si="13"/>
        <v>10.469026548672566</v>
      </c>
      <c r="H101" s="33">
        <f t="shared" si="14"/>
        <v>0.99997330337623569</v>
      </c>
      <c r="I101" s="22">
        <f t="shared" si="21"/>
        <v>3.5211688994563062E-6</v>
      </c>
      <c r="J101" s="36">
        <f t="shared" si="22"/>
        <v>-11.652634388468281</v>
      </c>
    </row>
    <row r="102" spans="1:10" x14ac:dyDescent="0.25">
      <c r="A102" s="19">
        <f t="shared" si="18"/>
        <v>92</v>
      </c>
      <c r="B102" s="20">
        <f t="shared" si="15"/>
        <v>1284</v>
      </c>
      <c r="C102" s="22">
        <f t="shared" si="16"/>
        <v>3.0728362893668786E-6</v>
      </c>
      <c r="D102" s="23">
        <f t="shared" si="19"/>
        <v>-11.666666666666663</v>
      </c>
      <c r="E102" s="21">
        <f t="shared" si="17"/>
        <v>0.99997673423952316</v>
      </c>
      <c r="F102" s="43">
        <f t="shared" si="20"/>
        <v>1291</v>
      </c>
      <c r="G102" s="32">
        <f t="shared" si="13"/>
        <v>10.592920353982301</v>
      </c>
      <c r="H102" s="33">
        <f t="shared" si="14"/>
        <v>0.9999764142361971</v>
      </c>
      <c r="I102" s="22">
        <f t="shared" si="21"/>
        <v>3.1108599614082522E-6</v>
      </c>
      <c r="J102" s="36">
        <f t="shared" si="22"/>
        <v>-11.652634388296701</v>
      </c>
    </row>
    <row r="103" spans="1:10" x14ac:dyDescent="0.25">
      <c r="A103" s="19">
        <f t="shared" si="18"/>
        <v>93</v>
      </c>
      <c r="B103" s="20">
        <f t="shared" si="15"/>
        <v>1298</v>
      </c>
      <c r="C103" s="22">
        <f t="shared" si="16"/>
        <v>2.7143387222740758E-6</v>
      </c>
      <c r="D103" s="23">
        <f t="shared" si="19"/>
        <v>-11.666666666666677</v>
      </c>
      <c r="E103" s="21">
        <f t="shared" si="17"/>
        <v>0.99997944857824539</v>
      </c>
      <c r="F103" s="43">
        <f t="shared" si="20"/>
        <v>1305</v>
      </c>
      <c r="G103" s="32">
        <f t="shared" si="13"/>
        <v>10.716814159292035</v>
      </c>
      <c r="H103" s="33">
        <f t="shared" si="14"/>
        <v>0.99997916259902075</v>
      </c>
      <c r="I103" s="22">
        <f t="shared" si="21"/>
        <v>2.7483628236568691E-6</v>
      </c>
      <c r="J103" s="36">
        <f t="shared" si="22"/>
        <v>-11.652634392043947</v>
      </c>
    </row>
    <row r="104" spans="1:10" x14ac:dyDescent="0.25">
      <c r="A104" s="19">
        <f t="shared" si="18"/>
        <v>94</v>
      </c>
      <c r="B104" s="20">
        <f t="shared" si="15"/>
        <v>1312</v>
      </c>
      <c r="C104" s="22">
        <f t="shared" si="16"/>
        <v>2.3976658713421004E-6</v>
      </c>
      <c r="D104" s="23">
        <f t="shared" si="19"/>
        <v>-11.666666666666663</v>
      </c>
      <c r="E104" s="21">
        <f t="shared" si="17"/>
        <v>0.99998184624411668</v>
      </c>
      <c r="F104" s="43">
        <f t="shared" si="20"/>
        <v>1319</v>
      </c>
      <c r="G104" s="32">
        <f t="shared" si="13"/>
        <v>10.840707964601769</v>
      </c>
      <c r="H104" s="33">
        <f t="shared" si="14"/>
        <v>0.99998159070517301</v>
      </c>
      <c r="I104" s="22">
        <f t="shared" si="21"/>
        <v>2.4281061522524183E-6</v>
      </c>
      <c r="J104" s="36">
        <f t="shared" si="22"/>
        <v>-11.65263438465265</v>
      </c>
    </row>
    <row r="105" spans="1:10" x14ac:dyDescent="0.25">
      <c r="A105" s="19">
        <f t="shared" si="18"/>
        <v>95</v>
      </c>
      <c r="B105" s="20">
        <f t="shared" si="15"/>
        <v>1326</v>
      </c>
      <c r="C105" s="22">
        <f t="shared" si="16"/>
        <v>2.1179381863521886E-6</v>
      </c>
      <c r="D105" s="23">
        <f t="shared" si="19"/>
        <v>-11.666666666666673</v>
      </c>
      <c r="E105" s="21">
        <f t="shared" si="17"/>
        <v>0.99998396418230306</v>
      </c>
      <c r="F105" s="43">
        <f t="shared" si="20"/>
        <v>1333</v>
      </c>
      <c r="G105" s="32">
        <f t="shared" si="13"/>
        <v>10.964601769911505</v>
      </c>
      <c r="H105" s="33">
        <f t="shared" si="14"/>
        <v>0.99998373587299272</v>
      </c>
      <c r="I105" s="22">
        <f t="shared" si="21"/>
        <v>2.1451678197115243E-6</v>
      </c>
      <c r="J105" s="36">
        <f t="shared" si="22"/>
        <v>-11.652634390734029</v>
      </c>
    </row>
    <row r="106" spans="1:10" x14ac:dyDescent="0.25">
      <c r="A106" s="19">
        <f t="shared" si="18"/>
        <v>96</v>
      </c>
      <c r="B106" s="20">
        <f t="shared" si="15"/>
        <v>1340</v>
      </c>
      <c r="C106" s="22">
        <f t="shared" si="16"/>
        <v>1.8708453979444328E-6</v>
      </c>
      <c r="D106" s="23">
        <f t="shared" si="19"/>
        <v>-11.666666666666687</v>
      </c>
      <c r="E106" s="21">
        <f t="shared" si="17"/>
        <v>0.999985835027701</v>
      </c>
      <c r="F106" s="43">
        <f t="shared" si="20"/>
        <v>1347</v>
      </c>
      <c r="G106" s="32">
        <f t="shared" si="13"/>
        <v>11.08849557522124</v>
      </c>
      <c r="H106" s="33">
        <f t="shared" si="14"/>
        <v>0.99998563107224947</v>
      </c>
      <c r="I106" s="22">
        <f t="shared" si="21"/>
        <v>1.8951992567517451E-6</v>
      </c>
      <c r="J106" s="36">
        <f t="shared" si="22"/>
        <v>-11.6526343842597</v>
      </c>
    </row>
    <row r="107" spans="1:10" x14ac:dyDescent="0.25">
      <c r="A107" s="19">
        <f t="shared" si="18"/>
        <v>97</v>
      </c>
      <c r="B107" s="20">
        <f t="shared" si="15"/>
        <v>1354</v>
      </c>
      <c r="C107" s="22">
        <f t="shared" si="16"/>
        <v>1.6525801015175824E-6</v>
      </c>
      <c r="D107" s="23">
        <f t="shared" si="19"/>
        <v>-11.666666666666663</v>
      </c>
      <c r="E107" s="21">
        <f t="shared" si="17"/>
        <v>0.99998748760780254</v>
      </c>
      <c r="F107" s="43">
        <f t="shared" si="20"/>
        <v>1361</v>
      </c>
      <c r="G107" s="32">
        <f t="shared" si="13"/>
        <v>11.212389380530974</v>
      </c>
      <c r="H107" s="33">
        <f t="shared" si="14"/>
        <v>0.99998730543086578</v>
      </c>
      <c r="I107" s="22">
        <f t="shared" si="21"/>
        <v>1.6743586163103785E-6</v>
      </c>
      <c r="J107" s="36">
        <f t="shared" si="22"/>
        <v>-11.6526343947535</v>
      </c>
    </row>
    <row r="108" spans="1:10" x14ac:dyDescent="0.25">
      <c r="A108" s="19">
        <f t="shared" si="18"/>
        <v>98</v>
      </c>
      <c r="B108" s="20">
        <f t="shared" si="15"/>
        <v>1368</v>
      </c>
      <c r="C108" s="22">
        <f t="shared" si="16"/>
        <v>1.4597790896738645E-6</v>
      </c>
      <c r="D108" s="23">
        <f t="shared" si="19"/>
        <v>-11.666666666666666</v>
      </c>
      <c r="E108" s="21">
        <f t="shared" si="17"/>
        <v>0.99998894738689226</v>
      </c>
      <c r="F108" s="43">
        <f t="shared" si="20"/>
        <v>1375</v>
      </c>
      <c r="G108" s="32">
        <f t="shared" si="13"/>
        <v>11.336283185840708</v>
      </c>
      <c r="H108" s="33">
        <f t="shared" si="14"/>
        <v>0.99998878468259422</v>
      </c>
      <c r="I108" s="22">
        <f t="shared" si="21"/>
        <v>1.4792517284423212E-6</v>
      </c>
      <c r="J108" s="36">
        <f t="shared" si="22"/>
        <v>-11.652634385935517</v>
      </c>
    </row>
    <row r="109" spans="1:10" x14ac:dyDescent="0.25">
      <c r="A109" s="19">
        <f t="shared" si="18"/>
        <v>99</v>
      </c>
      <c r="B109" s="20">
        <f t="shared" si="15"/>
        <v>1382</v>
      </c>
      <c r="C109" s="22">
        <f t="shared" si="16"/>
        <v>1.2894715292119135E-6</v>
      </c>
      <c r="D109" s="23">
        <f t="shared" si="19"/>
        <v>-11.666666666666675</v>
      </c>
      <c r="E109" s="21">
        <f t="shared" si="17"/>
        <v>0.99999023685842148</v>
      </c>
      <c r="F109" s="43">
        <f t="shared" si="20"/>
        <v>1389</v>
      </c>
      <c r="G109" s="32">
        <f t="shared" si="13"/>
        <v>11.460176991150442</v>
      </c>
      <c r="H109" s="33">
        <f t="shared" si="14"/>
        <v>0.99999009156252705</v>
      </c>
      <c r="I109" s="22">
        <f t="shared" si="21"/>
        <v>1.3068799328275205E-6</v>
      </c>
      <c r="J109" s="36">
        <f t="shared" si="22"/>
        <v>-11.652634389436297</v>
      </c>
    </row>
    <row r="110" spans="1:10" x14ac:dyDescent="0.25">
      <c r="A110" s="19">
        <f t="shared" si="18"/>
        <v>100</v>
      </c>
      <c r="B110" s="20">
        <f t="shared" si="15"/>
        <v>1396</v>
      </c>
      <c r="C110" s="22">
        <f t="shared" si="16"/>
        <v>1.1390331841371902E-6</v>
      </c>
      <c r="D110" s="23">
        <f t="shared" si="19"/>
        <v>-11.66666666666667</v>
      </c>
      <c r="E110" s="21">
        <f t="shared" si="17"/>
        <v>0.99999137589160558</v>
      </c>
      <c r="F110" s="43">
        <f t="shared" si="20"/>
        <v>1403</v>
      </c>
      <c r="G110" s="32">
        <f t="shared" si="13"/>
        <v>11.584070796460177</v>
      </c>
      <c r="H110" s="33">
        <f t="shared" si="14"/>
        <v>0.99999124615651946</v>
      </c>
      <c r="I110" s="22">
        <f t="shared" si="21"/>
        <v>1.1545939924140214E-6</v>
      </c>
      <c r="J110" s="36">
        <f t="shared" si="22"/>
        <v>-11.652634384248174</v>
      </c>
    </row>
    <row r="111" spans="1:10" x14ac:dyDescent="0.25">
      <c r="A111" s="19">
        <f t="shared" si="18"/>
        <v>101</v>
      </c>
      <c r="B111" s="20">
        <f t="shared" si="15"/>
        <v>1410</v>
      </c>
      <c r="C111" s="22">
        <f t="shared" si="16"/>
        <v>1.0061459793211847E-6</v>
      </c>
      <c r="D111" s="23">
        <f t="shared" si="19"/>
        <v>-11.666666666666663</v>
      </c>
      <c r="E111" s="21">
        <f t="shared" si="17"/>
        <v>0.99999238203758489</v>
      </c>
      <c r="F111" s="43">
        <f t="shared" si="20"/>
        <v>1417</v>
      </c>
      <c r="G111" s="32">
        <f t="shared" si="13"/>
        <v>11.707964601769911</v>
      </c>
      <c r="H111" s="33">
        <f t="shared" si="14"/>
        <v>0.99999226620989512</v>
      </c>
      <c r="I111" s="22">
        <f t="shared" si="21"/>
        <v>1.0200533756554719E-6</v>
      </c>
      <c r="J111" s="36">
        <f t="shared" si="22"/>
        <v>-11.652634401574563</v>
      </c>
    </row>
    <row r="112" spans="1:10" x14ac:dyDescent="0.25">
      <c r="A112" s="19">
        <f t="shared" si="18"/>
        <v>102</v>
      </c>
      <c r="B112" s="20">
        <f t="shared" si="15"/>
        <v>1424</v>
      </c>
      <c r="C112" s="22">
        <f t="shared" si="16"/>
        <v>8.88762281733713E-7</v>
      </c>
      <c r="D112" s="23">
        <f t="shared" si="19"/>
        <v>-11.666666666666686</v>
      </c>
      <c r="E112" s="21">
        <f t="shared" si="17"/>
        <v>0.99999327079986666</v>
      </c>
      <c r="F112" s="43">
        <f t="shared" si="20"/>
        <v>1431</v>
      </c>
      <c r="G112" s="32">
        <f t="shared" si="13"/>
        <v>11.831858407079647</v>
      </c>
      <c r="H112" s="33">
        <f t="shared" si="14"/>
        <v>0.99999316740018052</v>
      </c>
      <c r="I112" s="22">
        <f t="shared" si="21"/>
        <v>9.0119028539614732E-7</v>
      </c>
      <c r="J112" s="36">
        <f t="shared" si="22"/>
        <v>-11.652634371504812</v>
      </c>
    </row>
    <row r="113" spans="1:10" x14ac:dyDescent="0.25">
      <c r="A113" s="19">
        <f t="shared" si="18"/>
        <v>103</v>
      </c>
      <c r="B113" s="20">
        <f t="shared" si="15"/>
        <v>1438</v>
      </c>
      <c r="C113" s="22">
        <f t="shared" si="16"/>
        <v>7.8507334886477987E-7</v>
      </c>
      <c r="D113" s="23">
        <f t="shared" si="19"/>
        <v>-11.666666666666661</v>
      </c>
      <c r="E113" s="21">
        <f t="shared" si="17"/>
        <v>0.99999405587321555</v>
      </c>
      <c r="F113" s="43">
        <f t="shared" si="20"/>
        <v>1445</v>
      </c>
      <c r="G113" s="32">
        <f t="shared" ref="G113:G144" si="23">(B113-$H$6)/$H$7</f>
        <v>11.955752212389381</v>
      </c>
      <c r="H113" s="33">
        <f t="shared" ref="H113:H144" si="24">GAMMADIST(F113-$H$6,$H$4,$H$7,TRUE)</f>
        <v>0.9999939635780567</v>
      </c>
      <c r="I113" s="22">
        <f t="shared" si="21"/>
        <v>7.9617787618335711E-7</v>
      </c>
      <c r="J113" s="36">
        <f t="shared" si="22"/>
        <v>-11.652634400805663</v>
      </c>
    </row>
    <row r="114" spans="1:10" x14ac:dyDescent="0.25">
      <c r="A114" s="19">
        <f t="shared" si="18"/>
        <v>104</v>
      </c>
      <c r="B114" s="20">
        <f t="shared" si="15"/>
        <v>1452</v>
      </c>
      <c r="C114" s="22">
        <f t="shared" si="16"/>
        <v>6.9348145816388889E-7</v>
      </c>
      <c r="D114" s="23">
        <f t="shared" si="19"/>
        <v>-11.666666666666666</v>
      </c>
      <c r="E114" s="21">
        <f t="shared" ref="E114:E145" si="25">E113+C114</f>
        <v>0.9999947493546737</v>
      </c>
      <c r="F114" s="43">
        <f t="shared" si="20"/>
        <v>1459</v>
      </c>
      <c r="G114" s="32">
        <f t="shared" si="23"/>
        <v>12.079646017699115</v>
      </c>
      <c r="H114" s="33">
        <f t="shared" si="24"/>
        <v>0.99999466698023587</v>
      </c>
      <c r="I114" s="22">
        <f t="shared" si="21"/>
        <v>7.034021791696432E-7</v>
      </c>
      <c r="J114" s="36">
        <f t="shared" si="22"/>
        <v>-11.652634391004852</v>
      </c>
    </row>
    <row r="115" spans="1:10" x14ac:dyDescent="0.25">
      <c r="A115" s="19">
        <f t="shared" si="18"/>
        <v>105</v>
      </c>
      <c r="B115" s="20">
        <f t="shared" si="15"/>
        <v>1466</v>
      </c>
      <c r="C115" s="22">
        <f t="shared" si="16"/>
        <v>6.1257528804476845E-7</v>
      </c>
      <c r="D115" s="23">
        <f t="shared" si="19"/>
        <v>-11.666666666666677</v>
      </c>
      <c r="E115" s="21">
        <f t="shared" si="25"/>
        <v>0.99999536192996175</v>
      </c>
      <c r="F115" s="43">
        <f t="shared" si="20"/>
        <v>1473</v>
      </c>
      <c r="G115" s="32">
        <f t="shared" si="23"/>
        <v>12.20353982300885</v>
      </c>
      <c r="H115" s="33">
        <f t="shared" si="24"/>
        <v>0.99999528841753094</v>
      </c>
      <c r="I115" s="22">
        <f t="shared" si="21"/>
        <v>6.2143729506747292E-7</v>
      </c>
      <c r="J115" s="36">
        <f t="shared" si="22"/>
        <v>-11.652634371836712</v>
      </c>
    </row>
    <row r="116" spans="1:10" x14ac:dyDescent="0.25">
      <c r="A116" s="19">
        <f t="shared" si="18"/>
        <v>106</v>
      </c>
      <c r="B116" s="20">
        <f t="shared" si="15"/>
        <v>1480</v>
      </c>
      <c r="C116" s="22">
        <f t="shared" si="16"/>
        <v>5.411081711062121E-7</v>
      </c>
      <c r="D116" s="23">
        <f t="shared" si="19"/>
        <v>-11.666666666666671</v>
      </c>
      <c r="E116" s="21">
        <f t="shared" si="25"/>
        <v>0.99999590303813291</v>
      </c>
      <c r="F116" s="43">
        <f t="shared" si="20"/>
        <v>1487</v>
      </c>
      <c r="G116" s="32">
        <f t="shared" si="23"/>
        <v>12.327433628318584</v>
      </c>
      <c r="H116" s="33">
        <f t="shared" si="24"/>
        <v>0.99999583744100995</v>
      </c>
      <c r="I116" s="22">
        <f t="shared" si="21"/>
        <v>5.4902347901286674E-7</v>
      </c>
      <c r="J116" s="36">
        <f t="shared" si="22"/>
        <v>-11.652634405655329</v>
      </c>
    </row>
    <row r="117" spans="1:10" x14ac:dyDescent="0.25">
      <c r="A117" s="19">
        <f t="shared" si="18"/>
        <v>107</v>
      </c>
      <c r="B117" s="20">
        <f t="shared" si="15"/>
        <v>1494</v>
      </c>
      <c r="C117" s="22">
        <f t="shared" si="16"/>
        <v>4.7797888447715396E-7</v>
      </c>
      <c r="D117" s="23">
        <f t="shared" si="19"/>
        <v>-11.666666666666679</v>
      </c>
      <c r="E117" s="21">
        <f t="shared" si="25"/>
        <v>0.99999638101701738</v>
      </c>
      <c r="F117" s="43">
        <f t="shared" si="20"/>
        <v>1501</v>
      </c>
      <c r="G117" s="32">
        <f t="shared" si="23"/>
        <v>12.451327433628318</v>
      </c>
      <c r="H117" s="33">
        <f t="shared" si="24"/>
        <v>0.99999632248879022</v>
      </c>
      <c r="I117" s="22">
        <f t="shared" si="21"/>
        <v>4.8504778027425033E-7</v>
      </c>
      <c r="J117" s="36">
        <f t="shared" si="22"/>
        <v>-11.652634392547919</v>
      </c>
    </row>
    <row r="118" spans="1:10" x14ac:dyDescent="0.25">
      <c r="A118" s="19">
        <f t="shared" si="18"/>
        <v>108</v>
      </c>
      <c r="B118" s="20">
        <f t="shared" si="15"/>
        <v>1508</v>
      </c>
      <c r="C118" s="22">
        <f t="shared" si="16"/>
        <v>4.2221468128815267E-7</v>
      </c>
      <c r="D118" s="23">
        <f t="shared" si="19"/>
        <v>-11.666666666666664</v>
      </c>
      <c r="E118" s="21">
        <f t="shared" si="25"/>
        <v>0.99999680323169871</v>
      </c>
      <c r="F118" s="43">
        <f t="shared" si="20"/>
        <v>1515</v>
      </c>
      <c r="G118" s="32">
        <f t="shared" si="23"/>
        <v>12.575221238938052</v>
      </c>
      <c r="H118" s="33">
        <f t="shared" si="24"/>
        <v>0.99999675101572616</v>
      </c>
      <c r="I118" s="22">
        <f t="shared" si="21"/>
        <v>4.2852693593609104E-7</v>
      </c>
      <c r="J118" s="36">
        <f t="shared" si="22"/>
        <v>-11.652634366495175</v>
      </c>
    </row>
    <row r="119" spans="1:10" x14ac:dyDescent="0.25">
      <c r="A119" s="19">
        <f t="shared" si="18"/>
        <v>109</v>
      </c>
      <c r="B119" s="20">
        <f t="shared" si="15"/>
        <v>1522</v>
      </c>
      <c r="C119" s="22">
        <f t="shared" si="16"/>
        <v>3.7295630180453487E-7</v>
      </c>
      <c r="D119" s="23">
        <f t="shared" si="19"/>
        <v>-11.666666666666664</v>
      </c>
      <c r="E119" s="21">
        <f t="shared" si="25"/>
        <v>0.99999717618800055</v>
      </c>
      <c r="F119" s="43">
        <f t="shared" si="20"/>
        <v>1529</v>
      </c>
      <c r="G119" s="32">
        <f t="shared" si="23"/>
        <v>12.699115044247788</v>
      </c>
      <c r="H119" s="33">
        <f t="shared" si="24"/>
        <v>0.99999712960798492</v>
      </c>
      <c r="I119" s="22">
        <f t="shared" si="21"/>
        <v>3.7859225876513136E-7</v>
      </c>
      <c r="J119" s="36">
        <f t="shared" si="22"/>
        <v>-11.65263440485495</v>
      </c>
    </row>
    <row r="120" spans="1:10" x14ac:dyDescent="0.25">
      <c r="A120" s="19">
        <f t="shared" si="18"/>
        <v>110</v>
      </c>
      <c r="B120" s="20">
        <f t="shared" si="15"/>
        <v>1536</v>
      </c>
      <c r="C120" s="22">
        <f t="shared" si="16"/>
        <v>3.2944473326067241E-7</v>
      </c>
      <c r="D120" s="23">
        <f t="shared" si="19"/>
        <v>-11.666666666666682</v>
      </c>
      <c r="E120" s="21">
        <f t="shared" si="25"/>
        <v>0.99999750563273382</v>
      </c>
      <c r="F120" s="43">
        <f t="shared" si="20"/>
        <v>1543</v>
      </c>
      <c r="G120" s="32">
        <f t="shared" si="23"/>
        <v>12.823008849557523</v>
      </c>
      <c r="H120" s="33">
        <f t="shared" si="24"/>
        <v>0.99999746408427193</v>
      </c>
      <c r="I120" s="22">
        <f t="shared" si="21"/>
        <v>3.3447628700056242E-7</v>
      </c>
      <c r="J120" s="36">
        <f t="shared" si="22"/>
        <v>-11.652634395764897</v>
      </c>
    </row>
    <row r="121" spans="1:10" x14ac:dyDescent="0.25">
      <c r="A121" s="19">
        <f t="shared" si="18"/>
        <v>111</v>
      </c>
      <c r="B121" s="20">
        <f t="shared" si="15"/>
        <v>1550</v>
      </c>
      <c r="C121" s="22">
        <f t="shared" si="16"/>
        <v>2.9100951438026067E-7</v>
      </c>
      <c r="D121" s="23">
        <f t="shared" si="19"/>
        <v>-11.666666666666655</v>
      </c>
      <c r="E121" s="21">
        <f t="shared" si="25"/>
        <v>0.99999779664224819</v>
      </c>
      <c r="F121" s="43">
        <f t="shared" si="20"/>
        <v>1557</v>
      </c>
      <c r="G121" s="32">
        <f t="shared" si="23"/>
        <v>12.946902654867257</v>
      </c>
      <c r="H121" s="33">
        <f t="shared" si="24"/>
        <v>0.99999775958526016</v>
      </c>
      <c r="I121" s="22">
        <f t="shared" si="21"/>
        <v>2.9550098823438731E-7</v>
      </c>
      <c r="J121" s="36">
        <f t="shared" si="22"/>
        <v>-11.652634366306984</v>
      </c>
    </row>
    <row r="122" spans="1:10" x14ac:dyDescent="0.25">
      <c r="A122" s="19">
        <f t="shared" si="18"/>
        <v>112</v>
      </c>
      <c r="B122" s="20">
        <f t="shared" si="15"/>
        <v>1564</v>
      </c>
      <c r="C122" s="22">
        <f t="shared" si="16"/>
        <v>2.5705840436923022E-7</v>
      </c>
      <c r="D122" s="23">
        <f t="shared" si="19"/>
        <v>-11.666666666666679</v>
      </c>
      <c r="E122" s="21">
        <f t="shared" si="25"/>
        <v>0.99999805370065253</v>
      </c>
      <c r="F122" s="43">
        <f t="shared" si="20"/>
        <v>1571</v>
      </c>
      <c r="G122" s="32">
        <f t="shared" si="23"/>
        <v>13.070796460176991</v>
      </c>
      <c r="H122" s="33">
        <f t="shared" si="24"/>
        <v>0.99999802065259857</v>
      </c>
      <c r="I122" s="22">
        <f t="shared" si="21"/>
        <v>2.6106733841402274E-7</v>
      </c>
      <c r="J122" s="36">
        <f t="shared" si="22"/>
        <v>-11.652634404407564</v>
      </c>
    </row>
    <row r="123" spans="1:10" x14ac:dyDescent="0.25">
      <c r="A123" s="19">
        <f t="shared" si="18"/>
        <v>113</v>
      </c>
      <c r="B123" s="20">
        <f t="shared" si="15"/>
        <v>1578</v>
      </c>
      <c r="C123" s="22">
        <f t="shared" si="16"/>
        <v>2.2706825719282005E-7</v>
      </c>
      <c r="D123" s="23">
        <f t="shared" si="19"/>
        <v>-11.666666666666659</v>
      </c>
      <c r="E123" s="21">
        <f t="shared" si="25"/>
        <v>0.99999828076890973</v>
      </c>
      <c r="F123" s="43">
        <f t="shared" si="20"/>
        <v>1585</v>
      </c>
      <c r="G123" s="32">
        <f t="shared" si="23"/>
        <v>13.194690265486726</v>
      </c>
      <c r="H123" s="33">
        <f t="shared" si="24"/>
        <v>0.99999825129871456</v>
      </c>
      <c r="I123" s="22">
        <f t="shared" si="21"/>
        <v>2.306461159840012E-7</v>
      </c>
      <c r="J123" s="36">
        <f t="shared" si="22"/>
        <v>-11.652634379631582</v>
      </c>
    </row>
    <row r="124" spans="1:10" x14ac:dyDescent="0.25">
      <c r="A124" s="19">
        <f t="shared" si="18"/>
        <v>114</v>
      </c>
      <c r="B124" s="20">
        <f t="shared" si="15"/>
        <v>1592</v>
      </c>
      <c r="C124" s="22">
        <f t="shared" si="16"/>
        <v>2.0057696052032437E-7</v>
      </c>
      <c r="D124" s="23">
        <f t="shared" si="19"/>
        <v>-11.66666666666667</v>
      </c>
      <c r="E124" s="21">
        <f t="shared" si="25"/>
        <v>0.99999848134587022</v>
      </c>
      <c r="F124" s="43">
        <f t="shared" si="20"/>
        <v>1599</v>
      </c>
      <c r="G124" s="32">
        <f t="shared" si="23"/>
        <v>13.31858407079646</v>
      </c>
      <c r="H124" s="33">
        <f t="shared" si="24"/>
        <v>0.99999845506848195</v>
      </c>
      <c r="I124" s="22">
        <f t="shared" si="21"/>
        <v>2.0376976739289177E-7</v>
      </c>
      <c r="J124" s="36">
        <f t="shared" si="22"/>
        <v>-11.65263437298624</v>
      </c>
    </row>
    <row r="125" spans="1:10" x14ac:dyDescent="0.25">
      <c r="A125" s="19">
        <f t="shared" si="18"/>
        <v>115</v>
      </c>
      <c r="B125" s="20">
        <f t="shared" si="15"/>
        <v>1606</v>
      </c>
      <c r="C125" s="22">
        <f t="shared" si="16"/>
        <v>1.7717631512628647E-7</v>
      </c>
      <c r="D125" s="23">
        <f t="shared" si="19"/>
        <v>-11.666666666666693</v>
      </c>
      <c r="E125" s="21">
        <f t="shared" si="25"/>
        <v>0.99999865852218539</v>
      </c>
      <c r="F125" s="43">
        <f t="shared" si="20"/>
        <v>1613</v>
      </c>
      <c r="G125" s="32">
        <f t="shared" si="23"/>
        <v>13.442477876106194</v>
      </c>
      <c r="H125" s="33">
        <f t="shared" si="24"/>
        <v>0.99999863509370324</v>
      </c>
      <c r="I125" s="22">
        <f t="shared" si="21"/>
        <v>1.8002522128579557E-7</v>
      </c>
      <c r="J125" s="36">
        <f t="shared" si="22"/>
        <v>-11.652634446656631</v>
      </c>
    </row>
    <row r="126" spans="1:10" x14ac:dyDescent="0.25">
      <c r="A126" s="19">
        <f t="shared" si="18"/>
        <v>116</v>
      </c>
      <c r="B126" s="20">
        <f t="shared" si="15"/>
        <v>1620</v>
      </c>
      <c r="C126" s="22">
        <f t="shared" si="16"/>
        <v>1.5650574502821974E-7</v>
      </c>
      <c r="D126" s="23">
        <f t="shared" si="19"/>
        <v>-11.666666666666657</v>
      </c>
      <c r="E126" s="21">
        <f t="shared" si="25"/>
        <v>0.99999881502793042</v>
      </c>
      <c r="F126" s="43">
        <f t="shared" si="20"/>
        <v>1627</v>
      </c>
      <c r="G126" s="32">
        <f t="shared" si="23"/>
        <v>13.56637168141593</v>
      </c>
      <c r="H126" s="33">
        <f t="shared" si="24"/>
        <v>0.99999879414124382</v>
      </c>
      <c r="I126" s="22">
        <f t="shared" si="21"/>
        <v>1.5904754058215786E-7</v>
      </c>
      <c r="J126" s="36">
        <f t="shared" si="22"/>
        <v>-11.652634310797479</v>
      </c>
    </row>
    <row r="127" spans="1:10" x14ac:dyDescent="0.25">
      <c r="A127" s="19">
        <f t="shared" si="18"/>
        <v>117</v>
      </c>
      <c r="B127" s="20">
        <f t="shared" si="15"/>
        <v>1634</v>
      </c>
      <c r="C127" s="22">
        <f t="shared" si="16"/>
        <v>1.3824674144159408E-7</v>
      </c>
      <c r="D127" s="23">
        <f t="shared" si="19"/>
        <v>-11.666666666666677</v>
      </c>
      <c r="E127" s="21">
        <f t="shared" si="25"/>
        <v>0.99999895327467181</v>
      </c>
      <c r="F127" s="43">
        <f t="shared" si="20"/>
        <v>1641</v>
      </c>
      <c r="G127" s="32">
        <f t="shared" si="23"/>
        <v>13.690265486725664</v>
      </c>
      <c r="H127" s="33">
        <f t="shared" si="24"/>
        <v>0.99999893465555589</v>
      </c>
      <c r="I127" s="22">
        <f t="shared" si="21"/>
        <v>1.4051431207473541E-7</v>
      </c>
      <c r="J127" s="36">
        <f t="shared" si="22"/>
        <v>-11.652634451048863</v>
      </c>
    </row>
    <row r="128" spans="1:10" x14ac:dyDescent="0.25">
      <c r="A128" s="19">
        <f t="shared" si="18"/>
        <v>118</v>
      </c>
      <c r="B128" s="20">
        <f t="shared" si="15"/>
        <v>1648</v>
      </c>
      <c r="C128" s="22">
        <f t="shared" si="16"/>
        <v>1.2211795494007478E-7</v>
      </c>
      <c r="D128" s="23">
        <f t="shared" si="19"/>
        <v>-11.666666666666663</v>
      </c>
      <c r="E128" s="21">
        <f t="shared" si="25"/>
        <v>0.99999907539262678</v>
      </c>
      <c r="F128" s="43">
        <f t="shared" si="20"/>
        <v>1655</v>
      </c>
      <c r="G128" s="32">
        <f t="shared" si="23"/>
        <v>13.814159292035399</v>
      </c>
      <c r="H128" s="33">
        <f t="shared" si="24"/>
        <v>0.99999905879624895</v>
      </c>
      <c r="I128" s="22">
        <f t="shared" si="21"/>
        <v>1.241406930585498E-7</v>
      </c>
      <c r="J128" s="36">
        <f t="shared" si="22"/>
        <v>-11.652634364730741</v>
      </c>
    </row>
    <row r="129" spans="1:10" x14ac:dyDescent="0.25">
      <c r="A129" s="19">
        <f t="shared" si="18"/>
        <v>119</v>
      </c>
      <c r="B129" s="20">
        <f t="shared" si="15"/>
        <v>1662</v>
      </c>
      <c r="C129" s="22">
        <f t="shared" si="16"/>
        <v>1.0787086019706605E-7</v>
      </c>
      <c r="D129" s="23">
        <f t="shared" si="19"/>
        <v>-11.666666666666671</v>
      </c>
      <c r="E129" s="21">
        <f t="shared" si="25"/>
        <v>0.99999918326348702</v>
      </c>
      <c r="F129" s="43">
        <f t="shared" si="20"/>
        <v>1669</v>
      </c>
      <c r="G129" s="32">
        <f t="shared" si="23"/>
        <v>13.938053097345133</v>
      </c>
      <c r="H129" s="33">
        <f t="shared" si="24"/>
        <v>0.9999991684712809</v>
      </c>
      <c r="I129" s="22">
        <f t="shared" si="21"/>
        <v>1.096750319451445E-7</v>
      </c>
      <c r="J129" s="36">
        <f t="shared" si="22"/>
        <v>-11.652634407786582</v>
      </c>
    </row>
    <row r="130" spans="1:10" x14ac:dyDescent="0.25">
      <c r="A130" s="19">
        <f t="shared" si="18"/>
        <v>120</v>
      </c>
      <c r="B130" s="20">
        <f t="shared" si="15"/>
        <v>1676</v>
      </c>
      <c r="C130" s="22">
        <f t="shared" si="16"/>
        <v>9.5285926507408344E-8</v>
      </c>
      <c r="D130" s="23">
        <f t="shared" si="19"/>
        <v>-11.666666666666666</v>
      </c>
      <c r="E130" s="21">
        <f t="shared" si="25"/>
        <v>0.99999927854941351</v>
      </c>
      <c r="F130" s="43">
        <f t="shared" si="20"/>
        <v>1683</v>
      </c>
      <c r="G130" s="32">
        <f t="shared" si="23"/>
        <v>14.061946902654867</v>
      </c>
      <c r="H130" s="33">
        <f t="shared" si="24"/>
        <v>0.99999926536628236</v>
      </c>
      <c r="I130" s="22">
        <f t="shared" si="21"/>
        <v>9.6895001466812403E-8</v>
      </c>
      <c r="J130" s="36">
        <f t="shared" si="22"/>
        <v>-11.65263437965006</v>
      </c>
    </row>
    <row r="131" spans="1:10" x14ac:dyDescent="0.25">
      <c r="A131" s="19">
        <f t="shared" si="18"/>
        <v>121</v>
      </c>
      <c r="B131" s="20">
        <f t="shared" si="15"/>
        <v>1690</v>
      </c>
      <c r="C131" s="22">
        <f t="shared" si="16"/>
        <v>8.416923508154403E-8</v>
      </c>
      <c r="D131" s="23">
        <f t="shared" si="19"/>
        <v>-11.666666666666673</v>
      </c>
      <c r="E131" s="21">
        <f t="shared" si="25"/>
        <v>0.99999936271864853</v>
      </c>
      <c r="F131" s="43">
        <f t="shared" si="20"/>
        <v>1697</v>
      </c>
      <c r="G131" s="32">
        <f t="shared" si="23"/>
        <v>14.185840707964601</v>
      </c>
      <c r="H131" s="33">
        <f t="shared" si="24"/>
        <v>0.99999935097046355</v>
      </c>
      <c r="I131" s="22">
        <f t="shared" si="21"/>
        <v>8.5604181188081441E-8</v>
      </c>
      <c r="J131" s="36">
        <f t="shared" si="22"/>
        <v>-11.65263440611866</v>
      </c>
    </row>
    <row r="132" spans="1:10" x14ac:dyDescent="0.25">
      <c r="A132" s="19">
        <f t="shared" si="18"/>
        <v>122</v>
      </c>
      <c r="B132" s="20">
        <f t="shared" si="15"/>
        <v>1704</v>
      </c>
      <c r="C132" s="22">
        <f t="shared" si="16"/>
        <v>7.4349490988697226E-8</v>
      </c>
      <c r="D132" s="23">
        <f t="shared" si="19"/>
        <v>-11.666666666666668</v>
      </c>
      <c r="E132" s="21">
        <f t="shared" si="25"/>
        <v>0.99999943706813954</v>
      </c>
      <c r="F132" s="43">
        <f t="shared" si="20"/>
        <v>1711</v>
      </c>
      <c r="G132" s="32">
        <f t="shared" si="23"/>
        <v>14.309734513274336</v>
      </c>
      <c r="H132" s="33">
        <f t="shared" si="24"/>
        <v>0.99999942659950258</v>
      </c>
      <c r="I132" s="22">
        <f t="shared" si="21"/>
        <v>7.5629039031355205E-8</v>
      </c>
      <c r="J132" s="36">
        <f t="shared" si="22"/>
        <v>-11.652634273564036</v>
      </c>
    </row>
    <row r="133" spans="1:10" x14ac:dyDescent="0.25">
      <c r="A133" s="19">
        <f t="shared" si="18"/>
        <v>123</v>
      </c>
      <c r="B133" s="20">
        <f t="shared" si="15"/>
        <v>1718</v>
      </c>
      <c r="C133" s="22">
        <f t="shared" si="16"/>
        <v>6.5675383706682536E-8</v>
      </c>
      <c r="D133" s="23">
        <f t="shared" si="19"/>
        <v>-11.666666666666686</v>
      </c>
      <c r="E133" s="21">
        <f t="shared" si="25"/>
        <v>0.99999950274352323</v>
      </c>
      <c r="F133" s="43">
        <f t="shared" si="20"/>
        <v>1725</v>
      </c>
      <c r="G133" s="32">
        <f t="shared" si="23"/>
        <v>14.43362831858407</v>
      </c>
      <c r="H133" s="33">
        <f t="shared" si="24"/>
        <v>0.99999949341576611</v>
      </c>
      <c r="I133" s="22">
        <f t="shared" si="21"/>
        <v>6.6816263522007091E-8</v>
      </c>
      <c r="J133" s="36">
        <f t="shared" si="22"/>
        <v>-11.652634520047791</v>
      </c>
    </row>
    <row r="134" spans="1:10" x14ac:dyDescent="0.25">
      <c r="A134" s="19">
        <f t="shared" si="18"/>
        <v>124</v>
      </c>
      <c r="B134" s="20">
        <f t="shared" si="15"/>
        <v>1732</v>
      </c>
      <c r="C134" s="22">
        <f t="shared" si="16"/>
        <v>5.801325560756957E-8</v>
      </c>
      <c r="D134" s="23">
        <f t="shared" si="19"/>
        <v>-11.666666666666673</v>
      </c>
      <c r="E134" s="21">
        <f t="shared" si="25"/>
        <v>0.99999956075677887</v>
      </c>
      <c r="F134" s="43">
        <f t="shared" si="20"/>
        <v>1739</v>
      </c>
      <c r="G134" s="32">
        <f t="shared" si="23"/>
        <v>14.557522123893806</v>
      </c>
      <c r="H134" s="33">
        <f t="shared" si="24"/>
        <v>0.99999955244617478</v>
      </c>
      <c r="I134" s="22">
        <f t="shared" si="21"/>
        <v>5.9030408672278156E-8</v>
      </c>
      <c r="J134" s="36">
        <f t="shared" si="22"/>
        <v>-11.652634312848891</v>
      </c>
    </row>
    <row r="135" spans="1:10" x14ac:dyDescent="0.25">
      <c r="A135" s="19">
        <f t="shared" si="18"/>
        <v>125</v>
      </c>
      <c r="B135" s="20">
        <f t="shared" si="15"/>
        <v>1746</v>
      </c>
      <c r="C135" s="22">
        <f t="shared" si="16"/>
        <v>5.1245042453353123E-8</v>
      </c>
      <c r="D135" s="23">
        <f t="shared" si="19"/>
        <v>-11.666666666666663</v>
      </c>
      <c r="E135" s="21">
        <f t="shared" si="25"/>
        <v>0.9999996120018213</v>
      </c>
      <c r="F135" s="43">
        <f t="shared" si="20"/>
        <v>1753</v>
      </c>
      <c r="G135" s="32">
        <f t="shared" si="23"/>
        <v>14.68141592920354</v>
      </c>
      <c r="H135" s="33">
        <f t="shared" si="24"/>
        <v>0.99999960459798565</v>
      </c>
      <c r="I135" s="22">
        <f t="shared" si="21"/>
        <v>5.2151810869816018E-8</v>
      </c>
      <c r="J135" s="36">
        <f t="shared" si="22"/>
        <v>-11.652634561028313</v>
      </c>
    </row>
    <row r="136" spans="1:10" x14ac:dyDescent="0.25">
      <c r="A136" s="19">
        <f t="shared" si="18"/>
        <v>126</v>
      </c>
      <c r="B136" s="20">
        <f t="shared" si="15"/>
        <v>1760</v>
      </c>
      <c r="C136" s="22">
        <f t="shared" si="16"/>
        <v>4.5266454167128596E-8</v>
      </c>
      <c r="D136" s="23">
        <f t="shared" si="19"/>
        <v>-11.666666666666659</v>
      </c>
      <c r="E136" s="21">
        <f t="shared" si="25"/>
        <v>0.99999965726827544</v>
      </c>
      <c r="F136" s="43">
        <f t="shared" si="20"/>
        <v>1767</v>
      </c>
      <c r="G136" s="32">
        <f t="shared" si="23"/>
        <v>14.805309734513274</v>
      </c>
      <c r="H136" s="33">
        <f t="shared" si="24"/>
        <v>0.99999965067273677</v>
      </c>
      <c r="I136" s="22">
        <f t="shared" si="21"/>
        <v>4.6074751125502189E-8</v>
      </c>
      <c r="J136" s="36">
        <f t="shared" si="22"/>
        <v>-11.652634190371053</v>
      </c>
    </row>
    <row r="137" spans="1:10" x14ac:dyDescent="0.25">
      <c r="A137" s="19">
        <f t="shared" si="18"/>
        <v>127</v>
      </c>
      <c r="B137" s="20">
        <f t="shared" si="15"/>
        <v>1774</v>
      </c>
      <c r="C137" s="22">
        <f t="shared" si="16"/>
        <v>3.9985367847630249E-8</v>
      </c>
      <c r="D137" s="23">
        <f t="shared" si="19"/>
        <v>-11.666666666666689</v>
      </c>
      <c r="E137" s="21">
        <f t="shared" si="25"/>
        <v>0.99999969725364324</v>
      </c>
      <c r="F137" s="43">
        <f t="shared" si="20"/>
        <v>1781</v>
      </c>
      <c r="G137" s="32">
        <f t="shared" si="23"/>
        <v>14.929203539823009</v>
      </c>
      <c r="H137" s="33">
        <f t="shared" si="24"/>
        <v>0.99999969137856559</v>
      </c>
      <c r="I137" s="22">
        <f t="shared" si="21"/>
        <v>4.070582881876561E-8</v>
      </c>
      <c r="J137" s="36">
        <f t="shared" si="22"/>
        <v>-11.65263441599992</v>
      </c>
    </row>
    <row r="138" spans="1:10" x14ac:dyDescent="0.25">
      <c r="A138" s="19">
        <f t="shared" si="18"/>
        <v>128</v>
      </c>
      <c r="B138" s="20">
        <f t="shared" si="15"/>
        <v>1788</v>
      </c>
      <c r="C138" s="22">
        <f t="shared" si="16"/>
        <v>3.5320408265406722E-8</v>
      </c>
      <c r="D138" s="23">
        <f t="shared" si="19"/>
        <v>-11.666666666666663</v>
      </c>
      <c r="E138" s="21">
        <f t="shared" si="25"/>
        <v>0.9999997325740515</v>
      </c>
      <c r="F138" s="43">
        <f t="shared" si="20"/>
        <v>1795</v>
      </c>
      <c r="G138" s="32">
        <f t="shared" si="23"/>
        <v>15.053097345132743</v>
      </c>
      <c r="H138" s="33">
        <f t="shared" si="24"/>
        <v>0.99999972734109299</v>
      </c>
      <c r="I138" s="22">
        <f t="shared" si="21"/>
        <v>3.5962527400457134E-8</v>
      </c>
      <c r="J138" s="36">
        <f t="shared" si="22"/>
        <v>-11.65263441613499</v>
      </c>
    </row>
    <row r="139" spans="1:10" x14ac:dyDescent="0.25">
      <c r="A139" s="19">
        <f t="shared" si="18"/>
        <v>129</v>
      </c>
      <c r="B139" s="20">
        <f t="shared" si="15"/>
        <v>1802</v>
      </c>
      <c r="C139" s="22">
        <f t="shared" si="16"/>
        <v>3.1199693967775932E-8</v>
      </c>
      <c r="D139" s="23">
        <f t="shared" si="19"/>
        <v>-11.666666666666684</v>
      </c>
      <c r="E139" s="21">
        <f t="shared" si="25"/>
        <v>0.99999976377374544</v>
      </c>
      <c r="F139" s="43">
        <f t="shared" si="20"/>
        <v>1809</v>
      </c>
      <c r="G139" s="32">
        <f t="shared" si="23"/>
        <v>15.176991150442477</v>
      </c>
      <c r="H139" s="33">
        <f t="shared" si="24"/>
        <v>0.99999975911303851</v>
      </c>
      <c r="I139" s="22">
        <f t="shared" si="21"/>
        <v>3.1771945518954681E-8</v>
      </c>
      <c r="J139" s="36">
        <f t="shared" si="22"/>
        <v>-11.652634518254645</v>
      </c>
    </row>
    <row r="140" spans="1:10" x14ac:dyDescent="0.25">
      <c r="A140" s="19">
        <f t="shared" si="18"/>
        <v>130</v>
      </c>
      <c r="B140" s="20">
        <f t="shared" si="15"/>
        <v>1816</v>
      </c>
      <c r="C140" s="22">
        <f t="shared" si="16"/>
        <v>2.755972967153541E-8</v>
      </c>
      <c r="D140" s="23">
        <f t="shared" si="19"/>
        <v>-11.666666666666655</v>
      </c>
      <c r="E140" s="21">
        <f t="shared" si="25"/>
        <v>0.99999979133347516</v>
      </c>
      <c r="F140" s="43">
        <f t="shared" si="20"/>
        <v>1823</v>
      </c>
      <c r="G140" s="32">
        <f t="shared" si="23"/>
        <v>15.300884955752212</v>
      </c>
      <c r="H140" s="33">
        <f t="shared" si="24"/>
        <v>0.99999978718271543</v>
      </c>
      <c r="I140" s="22">
        <f t="shared" si="21"/>
        <v>2.8069676916153696E-8</v>
      </c>
      <c r="J140" s="36">
        <f t="shared" si="22"/>
        <v>-11.652634241715745</v>
      </c>
    </row>
    <row r="141" spans="1:10" x14ac:dyDescent="0.25">
      <c r="A141" s="19">
        <f t="shared" si="18"/>
        <v>131</v>
      </c>
      <c r="B141" s="20">
        <f t="shared" si="15"/>
        <v>1830</v>
      </c>
      <c r="C141" s="22">
        <f t="shared" si="16"/>
        <v>2.4344427876522942E-8</v>
      </c>
      <c r="D141" s="23">
        <f t="shared" si="19"/>
        <v>-11.666666666666679</v>
      </c>
      <c r="E141" s="21">
        <f t="shared" si="25"/>
        <v>0.99999981567790308</v>
      </c>
      <c r="F141" s="43">
        <f t="shared" si="20"/>
        <v>1837</v>
      </c>
      <c r="G141" s="32">
        <f t="shared" si="23"/>
        <v>15.424778761061948</v>
      </c>
      <c r="H141" s="33">
        <f t="shared" si="24"/>
        <v>0.99999981198153554</v>
      </c>
      <c r="I141" s="22">
        <f t="shared" si="21"/>
        <v>2.4798820108529185E-8</v>
      </c>
      <c r="J141" s="36">
        <f t="shared" si="22"/>
        <v>-11.652634326340181</v>
      </c>
    </row>
    <row r="142" spans="1:10" x14ac:dyDescent="0.25">
      <c r="A142" s="19">
        <f t="shared" si="18"/>
        <v>132</v>
      </c>
      <c r="B142" s="20">
        <f t="shared" si="15"/>
        <v>1844</v>
      </c>
      <c r="C142" s="22">
        <f t="shared" si="16"/>
        <v>2.1504244624261932E-8</v>
      </c>
      <c r="D142" s="23">
        <f t="shared" si="19"/>
        <v>-11.666666666666666</v>
      </c>
      <c r="E142" s="21">
        <f t="shared" si="25"/>
        <v>0.99999983718214769</v>
      </c>
      <c r="F142" s="43">
        <f t="shared" si="20"/>
        <v>1851</v>
      </c>
      <c r="G142" s="32">
        <f t="shared" si="23"/>
        <v>15.548672566371682</v>
      </c>
      <c r="H142" s="33">
        <f t="shared" si="24"/>
        <v>0.99999983389063973</v>
      </c>
      <c r="I142" s="22">
        <f t="shared" si="21"/>
        <v>2.1909104197526119E-8</v>
      </c>
      <c r="J142" s="36">
        <f t="shared" si="22"/>
        <v>-11.652634675184368</v>
      </c>
    </row>
    <row r="143" spans="1:10" x14ac:dyDescent="0.25">
      <c r="A143" s="19">
        <f t="shared" si="18"/>
        <v>133</v>
      </c>
      <c r="B143" s="20">
        <f t="shared" si="15"/>
        <v>1858</v>
      </c>
      <c r="C143" s="22">
        <f t="shared" si="16"/>
        <v>1.8995416084764707E-8</v>
      </c>
      <c r="D143" s="23">
        <f t="shared" si="19"/>
        <v>-11.666666666666666</v>
      </c>
      <c r="E143" s="21">
        <f t="shared" si="25"/>
        <v>0.99999985617756382</v>
      </c>
      <c r="F143" s="43">
        <f t="shared" si="20"/>
        <v>1865</v>
      </c>
      <c r="G143" s="32">
        <f t="shared" si="23"/>
        <v>15.672566371681416</v>
      </c>
      <c r="H143" s="33">
        <f t="shared" si="24"/>
        <v>0.99999985324675622</v>
      </c>
      <c r="I143" s="22">
        <f t="shared" si="21"/>
        <v>1.9356116487401209E-8</v>
      </c>
      <c r="J143" s="36">
        <f t="shared" si="22"/>
        <v>-11.652633932943649</v>
      </c>
    </row>
    <row r="144" spans="1:10" x14ac:dyDescent="0.25">
      <c r="A144" s="19">
        <f t="shared" si="18"/>
        <v>134</v>
      </c>
      <c r="B144" s="20">
        <f t="shared" si="15"/>
        <v>1872</v>
      </c>
      <c r="C144" s="22">
        <f t="shared" si="16"/>
        <v>1.6779284208208823E-8</v>
      </c>
      <c r="D144" s="23">
        <f t="shared" si="19"/>
        <v>-11.666666666666673</v>
      </c>
      <c r="E144" s="21">
        <f t="shared" si="25"/>
        <v>0.999999872956848</v>
      </c>
      <c r="F144" s="43">
        <f t="shared" si="20"/>
        <v>1879</v>
      </c>
      <c r="G144" s="32">
        <f t="shared" si="23"/>
        <v>15.79646017699115</v>
      </c>
      <c r="H144" s="33">
        <f t="shared" si="24"/>
        <v>0.99999987034737514</v>
      </c>
      <c r="I144" s="22">
        <f t="shared" si="21"/>
        <v>1.7100618920906641E-8</v>
      </c>
      <c r="J144" s="36">
        <f t="shared" si="22"/>
        <v>-11.652634803901185</v>
      </c>
    </row>
    <row r="145" spans="1:10" x14ac:dyDescent="0.25">
      <c r="A145" s="19">
        <f t="shared" si="18"/>
        <v>135</v>
      </c>
      <c r="B145" s="20">
        <f t="shared" si="15"/>
        <v>1886</v>
      </c>
      <c r="C145" s="22">
        <f t="shared" si="16"/>
        <v>1.4821701050584459E-8</v>
      </c>
      <c r="D145" s="23">
        <f t="shared" si="19"/>
        <v>-11.666666666666675</v>
      </c>
      <c r="E145" s="21">
        <f t="shared" si="25"/>
        <v>0.99999988777854909</v>
      </c>
      <c r="F145" s="43">
        <f t="shared" si="20"/>
        <v>1893</v>
      </c>
      <c r="G145" s="32">
        <f t="shared" ref="G145:G176" si="26">(B145-$H$6)/$H$7</f>
        <v>15.920353982300885</v>
      </c>
      <c r="H145" s="33">
        <f t="shared" ref="H145:H176" si="27">GAMMADIST(F145-$H$6,$H$4,$H$7,TRUE)</f>
        <v>0.99999988545532148</v>
      </c>
      <c r="I145" s="22">
        <f t="shared" si="21"/>
        <v>1.5107946338410727E-8</v>
      </c>
      <c r="J145" s="36">
        <f t="shared" si="22"/>
        <v>-11.652634280153094</v>
      </c>
    </row>
    <row r="146" spans="1:10" x14ac:dyDescent="0.25">
      <c r="A146" s="19">
        <f t="shared" si="18"/>
        <v>136</v>
      </c>
      <c r="B146" s="20">
        <f t="shared" ref="B146:B209" si="28">14*A146+$B$6</f>
        <v>1900</v>
      </c>
      <c r="C146" s="22">
        <f t="shared" ref="C146:C197" si="29">$B$7*EXP($B$8*(A146-$B$4))</f>
        <v>1.309250259468294E-8</v>
      </c>
      <c r="D146" s="23">
        <f t="shared" si="19"/>
        <v>-11.666666666666663</v>
      </c>
      <c r="E146" s="21">
        <f t="shared" ref="E146:E177" si="30">E145+C146</f>
        <v>0.99999990087105173</v>
      </c>
      <c r="F146" s="43">
        <f t="shared" si="20"/>
        <v>1907</v>
      </c>
      <c r="G146" s="32">
        <f t="shared" si="26"/>
        <v>16.044247787610619</v>
      </c>
      <c r="H146" s="33">
        <f t="shared" si="27"/>
        <v>0.99999989880279416</v>
      </c>
      <c r="I146" s="22">
        <f t="shared" si="21"/>
        <v>1.3347472682667672E-8</v>
      </c>
      <c r="J146" s="36">
        <f t="shared" si="22"/>
        <v>-11.652633761791927</v>
      </c>
    </row>
    <row r="147" spans="1:10" x14ac:dyDescent="0.25">
      <c r="A147" s="19">
        <f t="shared" ref="A147:A197" si="31">A146+1</f>
        <v>137</v>
      </c>
      <c r="B147" s="20">
        <f t="shared" si="28"/>
        <v>1914</v>
      </c>
      <c r="C147" s="22">
        <f t="shared" si="29"/>
        <v>1.1565043958636617E-8</v>
      </c>
      <c r="D147" s="23">
        <f t="shared" ref="D147:D210" si="32">100*(C147-C146)/C146</f>
        <v>-11.66666666666651</v>
      </c>
      <c r="E147" s="21">
        <f t="shared" si="30"/>
        <v>0.99999991243609565</v>
      </c>
      <c r="F147" s="43">
        <f t="shared" ref="F147:F197" si="33">F146+14</f>
        <v>1921</v>
      </c>
      <c r="G147" s="32">
        <f t="shared" si="26"/>
        <v>16.168141592920353</v>
      </c>
      <c r="H147" s="33">
        <f t="shared" si="27"/>
        <v>0.99999991059493454</v>
      </c>
      <c r="I147" s="22">
        <f t="shared" ref="I147:I210" si="34">H147-H146</f>
        <v>1.1792140375277427E-8</v>
      </c>
      <c r="J147" s="36">
        <f t="shared" ref="J147:J210" si="35">100*(I147-I146)/I146</f>
        <v>-11.652635254387279</v>
      </c>
    </row>
    <row r="148" spans="1:10" x14ac:dyDescent="0.25">
      <c r="A148" s="19">
        <f t="shared" si="31"/>
        <v>138</v>
      </c>
      <c r="B148" s="20">
        <f t="shared" si="28"/>
        <v>1928</v>
      </c>
      <c r="C148" s="22">
        <f t="shared" si="29"/>
        <v>1.0215788830128993E-8</v>
      </c>
      <c r="D148" s="23">
        <f t="shared" si="32"/>
        <v>-11.666666666666833</v>
      </c>
      <c r="E148" s="21">
        <f t="shared" si="30"/>
        <v>0.99999992265188453</v>
      </c>
      <c r="F148" s="43">
        <f t="shared" si="33"/>
        <v>1935</v>
      </c>
      <c r="G148" s="32">
        <f t="shared" si="26"/>
        <v>16.292035398230087</v>
      </c>
      <c r="H148" s="33">
        <f t="shared" si="27"/>
        <v>0.99999992101297996</v>
      </c>
      <c r="I148" s="22">
        <f t="shared" si="34"/>
        <v>1.0418045426341394E-8</v>
      </c>
      <c r="J148" s="36">
        <f t="shared" si="35"/>
        <v>-11.652633917222222</v>
      </c>
    </row>
    <row r="149" spans="1:10" x14ac:dyDescent="0.25">
      <c r="A149" s="19">
        <f t="shared" si="31"/>
        <v>139</v>
      </c>
      <c r="B149" s="20">
        <f t="shared" si="28"/>
        <v>1942</v>
      </c>
      <c r="C149" s="22">
        <f t="shared" si="29"/>
        <v>9.0239467999472936E-9</v>
      </c>
      <c r="D149" s="23">
        <f t="shared" si="32"/>
        <v>-11.666666666666503</v>
      </c>
      <c r="E149" s="21">
        <f t="shared" si="30"/>
        <v>0.99999993167583134</v>
      </c>
      <c r="F149" s="43">
        <f t="shared" si="33"/>
        <v>1949</v>
      </c>
      <c r="G149" s="32">
        <f t="shared" si="26"/>
        <v>16.415929203539822</v>
      </c>
      <c r="H149" s="33">
        <f t="shared" si="27"/>
        <v>0.99999993021704858</v>
      </c>
      <c r="I149" s="22">
        <f t="shared" si="34"/>
        <v>9.2040686183736398E-9</v>
      </c>
      <c r="J149" s="36">
        <f t="shared" si="35"/>
        <v>-11.652635002898791</v>
      </c>
    </row>
    <row r="150" spans="1:10" x14ac:dyDescent="0.25">
      <c r="A150" s="19">
        <f t="shared" si="31"/>
        <v>140</v>
      </c>
      <c r="B150" s="20">
        <f t="shared" si="28"/>
        <v>1956</v>
      </c>
      <c r="C150" s="22">
        <f t="shared" si="29"/>
        <v>7.9711530066200934E-9</v>
      </c>
      <c r="D150" s="23">
        <f t="shared" si="32"/>
        <v>-11.666666666666844</v>
      </c>
      <c r="E150" s="21">
        <f t="shared" si="30"/>
        <v>0.9999999396469843</v>
      </c>
      <c r="F150" s="43">
        <f t="shared" si="33"/>
        <v>1963</v>
      </c>
      <c r="G150" s="32">
        <f t="shared" si="26"/>
        <v>16.539823008849556</v>
      </c>
      <c r="H150" s="33">
        <f t="shared" si="27"/>
        <v>0.99999993834860079</v>
      </c>
      <c r="I150" s="22">
        <f t="shared" si="34"/>
        <v>8.1315522093561299E-9</v>
      </c>
      <c r="J150" s="36">
        <f t="shared" si="35"/>
        <v>-11.652633780635847</v>
      </c>
    </row>
    <row r="151" spans="1:10" x14ac:dyDescent="0.25">
      <c r="A151" s="19">
        <f t="shared" si="31"/>
        <v>141</v>
      </c>
      <c r="B151" s="20">
        <f t="shared" si="28"/>
        <v>1970</v>
      </c>
      <c r="C151" s="22">
        <f t="shared" si="29"/>
        <v>7.0411851558477619E-9</v>
      </c>
      <c r="D151" s="23">
        <f t="shared" si="32"/>
        <v>-11.666666666666506</v>
      </c>
      <c r="E151" s="21">
        <f t="shared" si="30"/>
        <v>0.99999994668816949</v>
      </c>
      <c r="F151" s="43">
        <f t="shared" si="33"/>
        <v>1977</v>
      </c>
      <c r="G151" s="32">
        <f t="shared" si="26"/>
        <v>16.663716814159294</v>
      </c>
      <c r="H151" s="33">
        <f t="shared" si="27"/>
        <v>0.99999994553261295</v>
      </c>
      <c r="I151" s="22">
        <f t="shared" si="34"/>
        <v>7.1840121629307419E-9</v>
      </c>
      <c r="J151" s="36">
        <f t="shared" si="35"/>
        <v>-11.652634356023102</v>
      </c>
    </row>
    <row r="152" spans="1:10" x14ac:dyDescent="0.25">
      <c r="A152" s="19">
        <f t="shared" si="31"/>
        <v>142</v>
      </c>
      <c r="B152" s="20">
        <f t="shared" si="28"/>
        <v>1984</v>
      </c>
      <c r="C152" s="22">
        <f t="shared" si="29"/>
        <v>6.2197135543321783E-9</v>
      </c>
      <c r="D152" s="23">
        <f t="shared" si="32"/>
        <v>-11.666666666666828</v>
      </c>
      <c r="E152" s="21">
        <f t="shared" si="30"/>
        <v>0.99999995290788302</v>
      </c>
      <c r="F152" s="43">
        <f t="shared" si="33"/>
        <v>1991</v>
      </c>
      <c r="G152" s="32">
        <f t="shared" si="26"/>
        <v>16.787610619469028</v>
      </c>
      <c r="H152" s="33">
        <f t="shared" si="27"/>
        <v>0.99999995187949842</v>
      </c>
      <c r="I152" s="22">
        <f t="shared" si="34"/>
        <v>6.3468854616388626E-9</v>
      </c>
      <c r="J152" s="36">
        <f t="shared" si="35"/>
        <v>-11.652634799415075</v>
      </c>
    </row>
    <row r="153" spans="1:10" x14ac:dyDescent="0.25">
      <c r="A153" s="19">
        <f t="shared" si="31"/>
        <v>143</v>
      </c>
      <c r="B153" s="20">
        <f t="shared" si="28"/>
        <v>1998</v>
      </c>
      <c r="C153" s="22">
        <f t="shared" si="29"/>
        <v>5.4940803063267664E-9</v>
      </c>
      <c r="D153" s="23">
        <f t="shared" si="32"/>
        <v>-11.666666666666522</v>
      </c>
      <c r="E153" s="21">
        <f t="shared" si="30"/>
        <v>0.99999995840196332</v>
      </c>
      <c r="F153" s="43">
        <f t="shared" si="33"/>
        <v>2005</v>
      </c>
      <c r="G153" s="32">
        <f t="shared" si="26"/>
        <v>16.911504424778762</v>
      </c>
      <c r="H153" s="33">
        <f t="shared" si="27"/>
        <v>0.99999995748680448</v>
      </c>
      <c r="I153" s="22">
        <f t="shared" si="34"/>
        <v>5.6073060639150185E-9</v>
      </c>
      <c r="J153" s="36">
        <f t="shared" si="35"/>
        <v>-11.652635015929111</v>
      </c>
    </row>
    <row r="154" spans="1:10" x14ac:dyDescent="0.25">
      <c r="A154" s="19">
        <f t="shared" si="31"/>
        <v>144</v>
      </c>
      <c r="B154" s="20">
        <f t="shared" si="28"/>
        <v>2012</v>
      </c>
      <c r="C154" s="22">
        <f t="shared" si="29"/>
        <v>4.8531042705886353E-9</v>
      </c>
      <c r="D154" s="23">
        <f t="shared" si="32"/>
        <v>-11.666666666666819</v>
      </c>
      <c r="E154" s="21">
        <f t="shared" si="30"/>
        <v>0.99999996325506757</v>
      </c>
      <c r="F154" s="43">
        <f t="shared" si="33"/>
        <v>2019</v>
      </c>
      <c r="G154" s="32">
        <f t="shared" si="26"/>
        <v>17.035398230088497</v>
      </c>
      <c r="H154" s="33">
        <f t="shared" si="27"/>
        <v>0.99999996244071176</v>
      </c>
      <c r="I154" s="22">
        <f t="shared" si="34"/>
        <v>4.9539072843884924E-9</v>
      </c>
      <c r="J154" s="36">
        <f t="shared" si="35"/>
        <v>-11.652632691683738</v>
      </c>
    </row>
    <row r="155" spans="1:10" x14ac:dyDescent="0.25">
      <c r="A155" s="19">
        <f t="shared" si="31"/>
        <v>145</v>
      </c>
      <c r="B155" s="20">
        <f t="shared" si="28"/>
        <v>2026</v>
      </c>
      <c r="C155" s="22">
        <f t="shared" si="29"/>
        <v>4.2869087723533025E-9</v>
      </c>
      <c r="D155" s="23">
        <f t="shared" si="32"/>
        <v>-11.666666666666503</v>
      </c>
      <c r="E155" s="21">
        <f t="shared" si="30"/>
        <v>0.99999996754197629</v>
      </c>
      <c r="F155" s="43">
        <f t="shared" si="33"/>
        <v>2033</v>
      </c>
      <c r="G155" s="32">
        <f t="shared" si="26"/>
        <v>17.159292035398231</v>
      </c>
      <c r="H155" s="33">
        <f t="shared" si="27"/>
        <v>0.99999996681735825</v>
      </c>
      <c r="I155" s="22">
        <f t="shared" si="34"/>
        <v>4.3766464896677348E-9</v>
      </c>
      <c r="J155" s="36">
        <f t="shared" si="35"/>
        <v>-11.652636223933978</v>
      </c>
    </row>
    <row r="156" spans="1:10" x14ac:dyDescent="0.25">
      <c r="A156" s="19">
        <f t="shared" si="31"/>
        <v>146</v>
      </c>
      <c r="B156" s="20">
        <f t="shared" si="28"/>
        <v>2040</v>
      </c>
      <c r="C156" s="22">
        <f t="shared" si="29"/>
        <v>3.7867694155787437E-9</v>
      </c>
      <c r="D156" s="23">
        <f t="shared" si="32"/>
        <v>-11.666666666666826</v>
      </c>
      <c r="E156" s="21">
        <f t="shared" si="30"/>
        <v>0.99999997132874574</v>
      </c>
      <c r="F156" s="43">
        <f t="shared" si="33"/>
        <v>2047</v>
      </c>
      <c r="G156" s="32">
        <f t="shared" si="26"/>
        <v>17.283185840707965</v>
      </c>
      <c r="H156" s="33">
        <f t="shared" si="27"/>
        <v>0.99999997068401025</v>
      </c>
      <c r="I156" s="22">
        <f t="shared" si="34"/>
        <v>3.8666519985852688E-9</v>
      </c>
      <c r="J156" s="36">
        <f t="shared" si="35"/>
        <v>-11.652631581884597</v>
      </c>
    </row>
    <row r="157" spans="1:10" x14ac:dyDescent="0.25">
      <c r="A157" s="19">
        <f t="shared" si="31"/>
        <v>147</v>
      </c>
      <c r="B157" s="20">
        <f t="shared" si="28"/>
        <v>2054</v>
      </c>
      <c r="C157" s="22">
        <f t="shared" si="29"/>
        <v>3.3449796504278956E-9</v>
      </c>
      <c r="D157" s="23">
        <f t="shared" si="32"/>
        <v>-11.666666666666524</v>
      </c>
      <c r="E157" s="21">
        <f t="shared" si="30"/>
        <v>0.99999997467372537</v>
      </c>
      <c r="F157" s="43">
        <f t="shared" si="33"/>
        <v>2061</v>
      </c>
      <c r="G157" s="32">
        <f t="shared" si="26"/>
        <v>17.407079646017699</v>
      </c>
      <c r="H157" s="33">
        <f t="shared" si="27"/>
        <v>0.99999997410009533</v>
      </c>
      <c r="I157" s="22">
        <f t="shared" si="34"/>
        <v>3.4160850814757282E-9</v>
      </c>
      <c r="J157" s="36">
        <f t="shared" si="35"/>
        <v>-11.652636887788042</v>
      </c>
    </row>
    <row r="158" spans="1:10" x14ac:dyDescent="0.25">
      <c r="A158" s="19">
        <f t="shared" si="31"/>
        <v>148</v>
      </c>
      <c r="B158" s="20">
        <f t="shared" si="28"/>
        <v>2068</v>
      </c>
      <c r="C158" s="22">
        <f t="shared" si="29"/>
        <v>2.9547320245446358E-9</v>
      </c>
      <c r="D158" s="23">
        <f t="shared" si="32"/>
        <v>-11.666666666666826</v>
      </c>
      <c r="E158" s="21">
        <f t="shared" si="30"/>
        <v>0.99999997762845738</v>
      </c>
      <c r="F158" s="43">
        <f t="shared" si="33"/>
        <v>2075</v>
      </c>
      <c r="G158" s="32">
        <f t="shared" si="26"/>
        <v>17.530973451327434</v>
      </c>
      <c r="H158" s="33">
        <f t="shared" si="27"/>
        <v>0.9999999771181165</v>
      </c>
      <c r="I158" s="22">
        <f t="shared" si="34"/>
        <v>3.0180211663122236E-9</v>
      </c>
      <c r="J158" s="36">
        <f t="shared" si="35"/>
        <v>-11.652634687644939</v>
      </c>
    </row>
    <row r="159" spans="1:10" x14ac:dyDescent="0.25">
      <c r="A159" s="19">
        <f t="shared" si="31"/>
        <v>149</v>
      </c>
      <c r="B159" s="20">
        <f t="shared" si="28"/>
        <v>2082</v>
      </c>
      <c r="C159" s="22">
        <f t="shared" si="29"/>
        <v>2.610013288347766E-9</v>
      </c>
      <c r="D159" s="23">
        <f t="shared" si="32"/>
        <v>-11.666666666666519</v>
      </c>
      <c r="E159" s="21">
        <f t="shared" si="30"/>
        <v>0.9999999802384707</v>
      </c>
      <c r="F159" s="43">
        <f t="shared" si="33"/>
        <v>2089</v>
      </c>
      <c r="G159" s="32">
        <f t="shared" si="26"/>
        <v>17.654867256637168</v>
      </c>
      <c r="H159" s="33">
        <f t="shared" si="27"/>
        <v>0.99999997978445876</v>
      </c>
      <c r="I159" s="22">
        <f t="shared" si="34"/>
        <v>2.6663422580952556E-9</v>
      </c>
      <c r="J159" s="36">
        <f t="shared" si="35"/>
        <v>-11.652632265886028</v>
      </c>
    </row>
    <row r="160" spans="1:10" x14ac:dyDescent="0.25">
      <c r="A160" s="19">
        <f t="shared" si="31"/>
        <v>150</v>
      </c>
      <c r="B160" s="20">
        <f t="shared" si="28"/>
        <v>2096</v>
      </c>
      <c r="C160" s="22">
        <f t="shared" si="29"/>
        <v>2.3055117380405226E-9</v>
      </c>
      <c r="D160" s="23">
        <f t="shared" si="32"/>
        <v>-11.666666666666822</v>
      </c>
      <c r="E160" s="21">
        <f t="shared" si="30"/>
        <v>0.99999998254398248</v>
      </c>
      <c r="F160" s="43">
        <f t="shared" si="33"/>
        <v>2103</v>
      </c>
      <c r="G160" s="32">
        <f t="shared" si="26"/>
        <v>17.778761061946902</v>
      </c>
      <c r="H160" s="33">
        <f t="shared" si="27"/>
        <v>0.99999998214010188</v>
      </c>
      <c r="I160" s="22">
        <f t="shared" si="34"/>
        <v>2.3556431250071341E-9</v>
      </c>
      <c r="J160" s="36">
        <f t="shared" si="35"/>
        <v>-11.652635071315803</v>
      </c>
    </row>
    <row r="161" spans="1:10" x14ac:dyDescent="0.25">
      <c r="A161" s="19">
        <f t="shared" si="31"/>
        <v>151</v>
      </c>
      <c r="B161" s="20">
        <f t="shared" si="28"/>
        <v>2110</v>
      </c>
      <c r="C161" s="22">
        <f t="shared" si="29"/>
        <v>2.0365353686024651E-9</v>
      </c>
      <c r="D161" s="23">
        <f t="shared" si="32"/>
        <v>-11.666666666666519</v>
      </c>
      <c r="E161" s="21">
        <f t="shared" si="30"/>
        <v>0.99999998458051786</v>
      </c>
      <c r="F161" s="43">
        <f t="shared" si="33"/>
        <v>2117</v>
      </c>
      <c r="G161" s="32">
        <f t="shared" si="26"/>
        <v>17.902654867256636</v>
      </c>
      <c r="H161" s="33">
        <f t="shared" si="27"/>
        <v>0.99999998422125047</v>
      </c>
      <c r="I161" s="22">
        <f t="shared" si="34"/>
        <v>2.0811485867966439E-9</v>
      </c>
      <c r="J161" s="36">
        <f t="shared" si="35"/>
        <v>-11.652636823315879</v>
      </c>
    </row>
    <row r="162" spans="1:10" x14ac:dyDescent="0.25">
      <c r="A162" s="19">
        <f t="shared" si="31"/>
        <v>152</v>
      </c>
      <c r="B162" s="20">
        <f t="shared" si="28"/>
        <v>2124</v>
      </c>
      <c r="C162" s="22">
        <f t="shared" si="29"/>
        <v>1.798939575598841E-9</v>
      </c>
      <c r="D162" s="23">
        <f t="shared" si="32"/>
        <v>-11.666666666666821</v>
      </c>
      <c r="E162" s="21">
        <f t="shared" si="30"/>
        <v>0.99999998637945742</v>
      </c>
      <c r="F162" s="43">
        <f t="shared" si="33"/>
        <v>2131</v>
      </c>
      <c r="G162" s="32">
        <f t="shared" si="26"/>
        <v>18.026548672566371</v>
      </c>
      <c r="H162" s="33">
        <f t="shared" si="27"/>
        <v>0.99999998605989049</v>
      </c>
      <c r="I162" s="22">
        <f t="shared" si="34"/>
        <v>1.8386400180148144E-9</v>
      </c>
      <c r="J162" s="36">
        <f t="shared" si="35"/>
        <v>-11.652631163405053</v>
      </c>
    </row>
    <row r="163" spans="1:10" x14ac:dyDescent="0.25">
      <c r="A163" s="19">
        <f t="shared" si="31"/>
        <v>153</v>
      </c>
      <c r="B163" s="20">
        <f t="shared" si="28"/>
        <v>2138</v>
      </c>
      <c r="C163" s="22">
        <f t="shared" si="29"/>
        <v>1.5890632917789789E-9</v>
      </c>
      <c r="D163" s="23">
        <f t="shared" si="32"/>
        <v>-11.666666666666513</v>
      </c>
      <c r="E163" s="21">
        <f t="shared" si="30"/>
        <v>0.99999998796852074</v>
      </c>
      <c r="F163" s="43">
        <f t="shared" si="33"/>
        <v>2145</v>
      </c>
      <c r="G163" s="32">
        <f t="shared" si="26"/>
        <v>18.150442477876105</v>
      </c>
      <c r="H163" s="33">
        <f t="shared" si="27"/>
        <v>0.99999998768428044</v>
      </c>
      <c r="I163" s="22">
        <f t="shared" si="34"/>
        <v>1.6243899558787689E-9</v>
      </c>
      <c r="J163" s="36">
        <f t="shared" si="35"/>
        <v>-11.652637821261607</v>
      </c>
    </row>
    <row r="164" spans="1:10" x14ac:dyDescent="0.25">
      <c r="A164" s="19">
        <f t="shared" si="31"/>
        <v>154</v>
      </c>
      <c r="B164" s="20">
        <f t="shared" si="28"/>
        <v>2152</v>
      </c>
      <c r="C164" s="22">
        <f t="shared" si="29"/>
        <v>1.4036725744047622E-9</v>
      </c>
      <c r="D164" s="23">
        <f t="shared" si="32"/>
        <v>-11.666666666666824</v>
      </c>
      <c r="E164" s="21">
        <f t="shared" si="30"/>
        <v>0.99999998937219337</v>
      </c>
      <c r="F164" s="43">
        <f t="shared" si="33"/>
        <v>2159</v>
      </c>
      <c r="G164" s="32">
        <f t="shared" si="26"/>
        <v>18.274336283185839</v>
      </c>
      <c r="H164" s="33">
        <f t="shared" si="27"/>
        <v>0.99999998911938626</v>
      </c>
      <c r="I164" s="22">
        <f t="shared" si="34"/>
        <v>1.4351058119643767E-9</v>
      </c>
      <c r="J164" s="36">
        <f t="shared" si="35"/>
        <v>-11.652629544362856</v>
      </c>
    </row>
    <row r="165" spans="1:10" x14ac:dyDescent="0.25">
      <c r="A165" s="19">
        <f t="shared" si="31"/>
        <v>155</v>
      </c>
      <c r="B165" s="20">
        <f t="shared" si="28"/>
        <v>2166</v>
      </c>
      <c r="C165" s="22">
        <f t="shared" si="29"/>
        <v>1.239910774057542E-9</v>
      </c>
      <c r="D165" s="23">
        <f t="shared" si="32"/>
        <v>-11.666666666666522</v>
      </c>
      <c r="E165" s="21">
        <f t="shared" si="30"/>
        <v>0.99999999061210409</v>
      </c>
      <c r="F165" s="43">
        <f t="shared" si="33"/>
        <v>2173</v>
      </c>
      <c r="G165" s="32">
        <f t="shared" si="26"/>
        <v>18.398230088495577</v>
      </c>
      <c r="H165" s="33">
        <f t="shared" si="27"/>
        <v>0.99999999038726439</v>
      </c>
      <c r="I165" s="22">
        <f t="shared" si="34"/>
        <v>1.2678781358133051E-9</v>
      </c>
      <c r="J165" s="36">
        <f t="shared" si="35"/>
        <v>-11.652637370492556</v>
      </c>
    </row>
    <row r="166" spans="1:10" x14ac:dyDescent="0.25">
      <c r="A166" s="19">
        <f t="shared" si="31"/>
        <v>156</v>
      </c>
      <c r="B166" s="20">
        <f t="shared" si="28"/>
        <v>2180</v>
      </c>
      <c r="C166" s="22">
        <f t="shared" si="29"/>
        <v>1.0952545170841602E-9</v>
      </c>
      <c r="D166" s="23">
        <f t="shared" si="32"/>
        <v>-11.666666666666819</v>
      </c>
      <c r="E166" s="21">
        <f t="shared" si="30"/>
        <v>0.99999999170735865</v>
      </c>
      <c r="F166" s="43">
        <f t="shared" si="33"/>
        <v>2187</v>
      </c>
      <c r="G166" s="32">
        <f t="shared" si="26"/>
        <v>18.522123893805311</v>
      </c>
      <c r="H166" s="33">
        <f t="shared" si="27"/>
        <v>0.99999999150740138</v>
      </c>
      <c r="I166" s="22">
        <f t="shared" si="34"/>
        <v>1.1201369831681518E-9</v>
      </c>
      <c r="J166" s="36">
        <f t="shared" si="35"/>
        <v>-11.652630365013895</v>
      </c>
    </row>
    <row r="167" spans="1:10" x14ac:dyDescent="0.25">
      <c r="A167" s="19">
        <f t="shared" si="31"/>
        <v>157</v>
      </c>
      <c r="B167" s="20">
        <f t="shared" si="28"/>
        <v>2194</v>
      </c>
      <c r="C167" s="22">
        <f t="shared" si="29"/>
        <v>9.6747482342434321E-10</v>
      </c>
      <c r="D167" s="23">
        <f t="shared" si="32"/>
        <v>-11.666666666666512</v>
      </c>
      <c r="E167" s="21">
        <f t="shared" si="30"/>
        <v>0.99999999267483353</v>
      </c>
      <c r="F167" s="43">
        <f t="shared" si="33"/>
        <v>2201</v>
      </c>
      <c r="G167" s="32">
        <f t="shared" si="26"/>
        <v>18.646017699115045</v>
      </c>
      <c r="H167" s="33">
        <f t="shared" si="27"/>
        <v>0.99999999249701277</v>
      </c>
      <c r="I167" s="22">
        <f t="shared" si="34"/>
        <v>9.8961139283204602E-10</v>
      </c>
      <c r="J167" s="36">
        <f t="shared" si="35"/>
        <v>-11.652645372616149</v>
      </c>
    </row>
    <row r="168" spans="1:10" x14ac:dyDescent="0.25">
      <c r="A168" s="19">
        <f t="shared" si="31"/>
        <v>158</v>
      </c>
      <c r="B168" s="20">
        <f t="shared" si="28"/>
        <v>2208</v>
      </c>
      <c r="C168" s="22">
        <f t="shared" si="29"/>
        <v>8.546027606915015E-10</v>
      </c>
      <c r="D168" s="23">
        <f t="shared" si="32"/>
        <v>-11.666666666666838</v>
      </c>
      <c r="E168" s="21">
        <f t="shared" si="30"/>
        <v>0.99999999352943625</v>
      </c>
      <c r="F168" s="43">
        <f t="shared" si="33"/>
        <v>2215</v>
      </c>
      <c r="G168" s="32">
        <f t="shared" si="26"/>
        <v>18.76991150442478</v>
      </c>
      <c r="H168" s="33">
        <f t="shared" si="27"/>
        <v>0.99999999337130852</v>
      </c>
      <c r="I168" s="22">
        <f t="shared" si="34"/>
        <v>8.7429574691100242E-10</v>
      </c>
      <c r="J168" s="36">
        <f t="shared" si="35"/>
        <v>-11.652619074143443</v>
      </c>
    </row>
    <row r="169" spans="1:10" x14ac:dyDescent="0.25">
      <c r="A169" s="19">
        <f t="shared" si="31"/>
        <v>159</v>
      </c>
      <c r="B169" s="20">
        <f t="shared" si="28"/>
        <v>2222</v>
      </c>
      <c r="C169" s="22">
        <f t="shared" si="29"/>
        <v>7.5489910527749438E-10</v>
      </c>
      <c r="D169" s="23">
        <f t="shared" si="32"/>
        <v>-11.666666666666504</v>
      </c>
      <c r="E169" s="21">
        <f t="shared" si="30"/>
        <v>0.99999999428433539</v>
      </c>
      <c r="F169" s="43">
        <f t="shared" si="33"/>
        <v>2229</v>
      </c>
      <c r="G169" s="32">
        <f t="shared" si="26"/>
        <v>18.893805309734514</v>
      </c>
      <c r="H169" s="33">
        <f t="shared" si="27"/>
        <v>0.99999999414372565</v>
      </c>
      <c r="I169" s="22">
        <f t="shared" si="34"/>
        <v>7.724171302569971E-10</v>
      </c>
      <c r="J169" s="36">
        <f t="shared" si="35"/>
        <v>-11.652649233849688</v>
      </c>
    </row>
    <row r="170" spans="1:10" x14ac:dyDescent="0.25">
      <c r="A170" s="19">
        <f t="shared" si="31"/>
        <v>160</v>
      </c>
      <c r="B170" s="20">
        <f t="shared" si="28"/>
        <v>2236</v>
      </c>
      <c r="C170" s="22">
        <f t="shared" si="29"/>
        <v>6.668275429951188E-10</v>
      </c>
      <c r="D170" s="23">
        <f t="shared" si="32"/>
        <v>-11.666666666666831</v>
      </c>
      <c r="E170" s="21">
        <f t="shared" si="30"/>
        <v>0.99999999495116298</v>
      </c>
      <c r="F170" s="43">
        <f t="shared" si="33"/>
        <v>2243</v>
      </c>
      <c r="G170" s="32">
        <f t="shared" si="26"/>
        <v>19.017699115044248</v>
      </c>
      <c r="H170" s="33">
        <f t="shared" si="27"/>
        <v>0.99999999482613589</v>
      </c>
      <c r="I170" s="22">
        <f t="shared" si="34"/>
        <v>6.8241023942761103E-10</v>
      </c>
      <c r="J170" s="36">
        <f t="shared" si="35"/>
        <v>-11.652627486321951</v>
      </c>
    </row>
    <row r="171" spans="1:10" x14ac:dyDescent="0.25">
      <c r="A171" s="19">
        <f t="shared" si="31"/>
        <v>161</v>
      </c>
      <c r="B171" s="20">
        <f t="shared" si="28"/>
        <v>2250</v>
      </c>
      <c r="C171" s="22">
        <f t="shared" si="29"/>
        <v>5.8903099631235592E-10</v>
      </c>
      <c r="D171" s="23">
        <f t="shared" si="32"/>
        <v>-11.66666666666652</v>
      </c>
      <c r="E171" s="21">
        <f t="shared" si="30"/>
        <v>0.99999999554019403</v>
      </c>
      <c r="F171" s="43">
        <f t="shared" si="33"/>
        <v>2257</v>
      </c>
      <c r="G171" s="32">
        <f t="shared" si="26"/>
        <v>19.141592920353983</v>
      </c>
      <c r="H171" s="33">
        <f t="shared" si="27"/>
        <v>0.9999999954290274</v>
      </c>
      <c r="I171" s="22">
        <f t="shared" si="34"/>
        <v>6.0289151448955636E-10</v>
      </c>
      <c r="J171" s="36">
        <f t="shared" si="35"/>
        <v>-11.652627751417246</v>
      </c>
    </row>
    <row r="172" spans="1:10" x14ac:dyDescent="0.25">
      <c r="A172" s="19">
        <f t="shared" si="31"/>
        <v>162</v>
      </c>
      <c r="B172" s="20">
        <f t="shared" si="28"/>
        <v>2264</v>
      </c>
      <c r="C172" s="22">
        <f t="shared" si="29"/>
        <v>5.2031071340924681E-10</v>
      </c>
      <c r="D172" s="23">
        <f t="shared" si="32"/>
        <v>-11.666666666666824</v>
      </c>
      <c r="E172" s="21">
        <f t="shared" si="30"/>
        <v>0.99999999606050471</v>
      </c>
      <c r="F172" s="43">
        <f t="shared" si="33"/>
        <v>2271</v>
      </c>
      <c r="G172" s="32">
        <f t="shared" si="26"/>
        <v>19.265486725663717</v>
      </c>
      <c r="H172" s="33">
        <f t="shared" si="27"/>
        <v>0.99999999596166611</v>
      </c>
      <c r="I172" s="22">
        <f t="shared" si="34"/>
        <v>5.3263871091502324E-10</v>
      </c>
      <c r="J172" s="36">
        <f t="shared" si="35"/>
        <v>-11.652644279462665</v>
      </c>
    </row>
    <row r="173" spans="1:10" x14ac:dyDescent="0.25">
      <c r="A173" s="19">
        <f t="shared" si="31"/>
        <v>163</v>
      </c>
      <c r="B173" s="20">
        <f t="shared" si="28"/>
        <v>2278</v>
      </c>
      <c r="C173" s="22">
        <f t="shared" si="29"/>
        <v>4.5960779684483546E-10</v>
      </c>
      <c r="D173" s="23">
        <f t="shared" si="32"/>
        <v>-11.666666666666517</v>
      </c>
      <c r="E173" s="21">
        <f t="shared" si="30"/>
        <v>0.99999999652011251</v>
      </c>
      <c r="F173" s="43">
        <f t="shared" si="33"/>
        <v>2285</v>
      </c>
      <c r="G173" s="32">
        <f t="shared" si="26"/>
        <v>19.389380530973451</v>
      </c>
      <c r="H173" s="33">
        <f t="shared" si="27"/>
        <v>0.99999999643223836</v>
      </c>
      <c r="I173" s="22">
        <f t="shared" si="34"/>
        <v>4.7057224783486618E-10</v>
      </c>
      <c r="J173" s="36">
        <f t="shared" si="35"/>
        <v>-11.652638422305564</v>
      </c>
    </row>
    <row r="174" spans="1:10" x14ac:dyDescent="0.25">
      <c r="A174" s="19">
        <f t="shared" si="31"/>
        <v>164</v>
      </c>
      <c r="B174" s="20">
        <f t="shared" si="28"/>
        <v>2292</v>
      </c>
      <c r="C174" s="22">
        <f t="shared" si="29"/>
        <v>4.0598688721293726E-10</v>
      </c>
      <c r="D174" s="23">
        <f t="shared" si="32"/>
        <v>-11.666666666666826</v>
      </c>
      <c r="E174" s="21">
        <f t="shared" si="30"/>
        <v>0.99999999692609942</v>
      </c>
      <c r="F174" s="43">
        <f t="shared" si="33"/>
        <v>2299</v>
      </c>
      <c r="G174" s="32">
        <f t="shared" si="26"/>
        <v>19.513274336283185</v>
      </c>
      <c r="H174" s="33">
        <f t="shared" si="27"/>
        <v>0.99999999684797658</v>
      </c>
      <c r="I174" s="22">
        <f t="shared" si="34"/>
        <v>4.1573822162632723E-10</v>
      </c>
      <c r="J174" s="36">
        <f t="shared" si="35"/>
        <v>-11.652626448081863</v>
      </c>
    </row>
    <row r="175" spans="1:10" x14ac:dyDescent="0.25">
      <c r="A175" s="19">
        <f t="shared" si="31"/>
        <v>165</v>
      </c>
      <c r="B175" s="20">
        <f t="shared" si="28"/>
        <v>2306</v>
      </c>
      <c r="C175" s="22">
        <f t="shared" si="29"/>
        <v>3.5862175037142854E-10</v>
      </c>
      <c r="D175" s="23">
        <f t="shared" si="32"/>
        <v>-11.666666666666513</v>
      </c>
      <c r="E175" s="21">
        <f t="shared" si="30"/>
        <v>0.99999999728472122</v>
      </c>
      <c r="F175" s="43">
        <f t="shared" si="33"/>
        <v>2313</v>
      </c>
      <c r="G175" s="32">
        <f t="shared" si="26"/>
        <v>19.63716814159292</v>
      </c>
      <c r="H175" s="33">
        <f t="shared" si="27"/>
        <v>0.99999999721527033</v>
      </c>
      <c r="I175" s="22">
        <f t="shared" si="34"/>
        <v>3.6729375096911099E-10</v>
      </c>
      <c r="J175" s="36">
        <f t="shared" si="35"/>
        <v>-11.65263815958663</v>
      </c>
    </row>
    <row r="176" spans="1:10" x14ac:dyDescent="0.25">
      <c r="A176" s="19">
        <f t="shared" si="31"/>
        <v>166</v>
      </c>
      <c r="B176" s="20">
        <f t="shared" si="28"/>
        <v>2320</v>
      </c>
      <c r="C176" s="22">
        <f t="shared" si="29"/>
        <v>3.1678254616142794E-10</v>
      </c>
      <c r="D176" s="23">
        <f t="shared" si="32"/>
        <v>-11.666666666666833</v>
      </c>
      <c r="E176" s="21">
        <f t="shared" si="30"/>
        <v>0.99999999760150382</v>
      </c>
      <c r="F176" s="43">
        <f t="shared" si="33"/>
        <v>2327</v>
      </c>
      <c r="G176" s="32">
        <f t="shared" si="26"/>
        <v>19.761061946902654</v>
      </c>
      <c r="H176" s="33">
        <f t="shared" si="27"/>
        <v>0.99999999753976476</v>
      </c>
      <c r="I176" s="22">
        <f t="shared" si="34"/>
        <v>3.2449443132520628E-10</v>
      </c>
      <c r="J176" s="36">
        <f t="shared" si="35"/>
        <v>-11.652613073589723</v>
      </c>
    </row>
    <row r="177" spans="1:10" x14ac:dyDescent="0.25">
      <c r="A177" s="19">
        <f t="shared" si="31"/>
        <v>167</v>
      </c>
      <c r="B177" s="20">
        <f t="shared" si="28"/>
        <v>2334</v>
      </c>
      <c r="C177" s="22">
        <f t="shared" si="29"/>
        <v>2.7982458244259518E-10</v>
      </c>
      <c r="D177" s="23">
        <f t="shared" si="32"/>
        <v>-11.66666666666651</v>
      </c>
      <c r="E177" s="21">
        <f t="shared" si="30"/>
        <v>0.99999999788132843</v>
      </c>
      <c r="F177" s="43">
        <f t="shared" si="33"/>
        <v>2341</v>
      </c>
      <c r="G177" s="32">
        <f t="shared" ref="G177:G197" si="36">(B177-$H$6)/$H$7</f>
        <v>19.884955752212388</v>
      </c>
      <c r="H177" s="33">
        <f t="shared" ref="H177:H210" si="37">GAMMADIST(F177-$H$6,$H$4,$H$7,TRUE)</f>
        <v>0.999999997826447</v>
      </c>
      <c r="I177" s="22">
        <f t="shared" si="34"/>
        <v>2.8668223350791777E-10</v>
      </c>
      <c r="J177" s="36">
        <f t="shared" si="35"/>
        <v>-11.652649218930158</v>
      </c>
    </row>
    <row r="178" spans="1:10" x14ac:dyDescent="0.25">
      <c r="A178" s="19">
        <f t="shared" si="31"/>
        <v>168</v>
      </c>
      <c r="B178" s="20">
        <f t="shared" si="28"/>
        <v>2348</v>
      </c>
      <c r="C178" s="22">
        <f t="shared" si="29"/>
        <v>2.471783811576253E-10</v>
      </c>
      <c r="D178" s="23">
        <f t="shared" si="32"/>
        <v>-11.666666666666826</v>
      </c>
      <c r="E178" s="21">
        <f t="shared" ref="E178:E210" si="38">E177+C178</f>
        <v>0.99999999812850682</v>
      </c>
      <c r="F178" s="43">
        <f t="shared" si="33"/>
        <v>2355</v>
      </c>
      <c r="G178" s="32">
        <f t="shared" si="36"/>
        <v>20.008849557522122</v>
      </c>
      <c r="H178" s="33">
        <f t="shared" si="37"/>
        <v>0.99999999807972317</v>
      </c>
      <c r="I178" s="22">
        <f t="shared" si="34"/>
        <v>2.5327617780845912E-10</v>
      </c>
      <c r="J178" s="36">
        <f t="shared" si="35"/>
        <v>-11.652642471315202</v>
      </c>
    </row>
    <row r="179" spans="1:10" x14ac:dyDescent="0.25">
      <c r="A179" s="19">
        <f t="shared" si="31"/>
        <v>169</v>
      </c>
      <c r="B179" s="20">
        <f t="shared" si="28"/>
        <v>2362</v>
      </c>
      <c r="C179" s="22">
        <f t="shared" si="29"/>
        <v>2.1834090335590273E-10</v>
      </c>
      <c r="D179" s="23">
        <f t="shared" si="32"/>
        <v>-11.66666666666651</v>
      </c>
      <c r="E179" s="21">
        <f t="shared" si="38"/>
        <v>0.99999999834684772</v>
      </c>
      <c r="F179" s="43">
        <f t="shared" si="33"/>
        <v>2369</v>
      </c>
      <c r="G179" s="32">
        <f t="shared" si="36"/>
        <v>20.13274336283186</v>
      </c>
      <c r="H179" s="33">
        <f t="shared" si="37"/>
        <v>0.99999999830348596</v>
      </c>
      <c r="I179" s="22">
        <f t="shared" si="34"/>
        <v>2.237627860779412E-10</v>
      </c>
      <c r="J179" s="36">
        <f t="shared" si="35"/>
        <v>-11.652652051957888</v>
      </c>
    </row>
    <row r="180" spans="1:10" x14ac:dyDescent="0.25">
      <c r="A180" s="19">
        <f t="shared" si="31"/>
        <v>170</v>
      </c>
      <c r="B180" s="20">
        <f t="shared" si="28"/>
        <v>2376</v>
      </c>
      <c r="C180" s="22">
        <f t="shared" si="29"/>
        <v>1.9286779796438037E-10</v>
      </c>
      <c r="D180" s="23">
        <f t="shared" si="32"/>
        <v>-11.666666666666838</v>
      </c>
      <c r="E180" s="21">
        <f t="shared" si="38"/>
        <v>0.99999999853971555</v>
      </c>
      <c r="F180" s="43">
        <f t="shared" si="33"/>
        <v>2383</v>
      </c>
      <c r="G180" s="32">
        <f t="shared" si="36"/>
        <v>20.256637168141594</v>
      </c>
      <c r="H180" s="33">
        <f t="shared" si="37"/>
        <v>0.9999999985011746</v>
      </c>
      <c r="I180" s="22">
        <f t="shared" si="34"/>
        <v>1.9768864323310709E-10</v>
      </c>
      <c r="J180" s="36">
        <f t="shared" si="35"/>
        <v>-11.652582318023137</v>
      </c>
    </row>
    <row r="181" spans="1:10" x14ac:dyDescent="0.25">
      <c r="A181" s="19">
        <f t="shared" si="31"/>
        <v>171</v>
      </c>
      <c r="B181" s="20">
        <f t="shared" si="28"/>
        <v>2390</v>
      </c>
      <c r="C181" s="22">
        <f t="shared" si="29"/>
        <v>1.7036655486853632E-10</v>
      </c>
      <c r="D181" s="23">
        <f t="shared" si="32"/>
        <v>-11.666666666666496</v>
      </c>
      <c r="E181" s="21">
        <f t="shared" si="38"/>
        <v>0.99999999871008216</v>
      </c>
      <c r="F181" s="43">
        <f t="shared" si="33"/>
        <v>2397</v>
      </c>
      <c r="G181" s="32">
        <f t="shared" si="36"/>
        <v>20.380530973451329</v>
      </c>
      <c r="H181" s="33">
        <f t="shared" si="37"/>
        <v>0.99999999867582723</v>
      </c>
      <c r="I181" s="22">
        <f t="shared" si="34"/>
        <v>1.7465262569515971E-10</v>
      </c>
      <c r="J181" s="36">
        <f t="shared" si="35"/>
        <v>-11.65267622924811</v>
      </c>
    </row>
    <row r="182" spans="1:10" x14ac:dyDescent="0.25">
      <c r="A182" s="19">
        <f t="shared" si="31"/>
        <v>172</v>
      </c>
      <c r="B182" s="20">
        <f t="shared" si="28"/>
        <v>2404</v>
      </c>
      <c r="C182" s="22">
        <f t="shared" si="29"/>
        <v>1.5049045680054012E-10</v>
      </c>
      <c r="D182" s="23">
        <f t="shared" si="32"/>
        <v>-11.666666666666844</v>
      </c>
      <c r="E182" s="21">
        <f t="shared" si="38"/>
        <v>0.99999999886057267</v>
      </c>
      <c r="F182" s="43">
        <f t="shared" si="33"/>
        <v>2411</v>
      </c>
      <c r="G182" s="32">
        <f t="shared" si="36"/>
        <v>20.504424778761063</v>
      </c>
      <c r="H182" s="33">
        <f t="shared" si="37"/>
        <v>0.99999999883012824</v>
      </c>
      <c r="I182" s="22">
        <f t="shared" si="34"/>
        <v>1.5430101640845351E-10</v>
      </c>
      <c r="J182" s="36">
        <f t="shared" si="35"/>
        <v>-11.652621428221808</v>
      </c>
    </row>
    <row r="183" spans="1:10" x14ac:dyDescent="0.25">
      <c r="A183" s="19">
        <f t="shared" si="31"/>
        <v>173</v>
      </c>
      <c r="B183" s="20">
        <f t="shared" si="28"/>
        <v>2418</v>
      </c>
      <c r="C183" s="22">
        <f t="shared" si="29"/>
        <v>1.3293323684047734E-10</v>
      </c>
      <c r="D183" s="23">
        <f t="shared" si="32"/>
        <v>-11.66666666666651</v>
      </c>
      <c r="E183" s="21">
        <f t="shared" si="38"/>
        <v>0.99999999899350589</v>
      </c>
      <c r="F183" s="43">
        <f t="shared" si="33"/>
        <v>2425</v>
      </c>
      <c r="G183" s="32">
        <f t="shared" si="36"/>
        <v>20.628318584070797</v>
      </c>
      <c r="H183" s="33">
        <f t="shared" si="37"/>
        <v>0.99999999896644909</v>
      </c>
      <c r="I183" s="22">
        <f t="shared" si="34"/>
        <v>1.3632084350234663E-10</v>
      </c>
      <c r="J183" s="36">
        <f t="shared" si="35"/>
        <v>-11.652660056697989</v>
      </c>
    </row>
    <row r="184" spans="1:10" x14ac:dyDescent="0.25">
      <c r="A184" s="19">
        <f t="shared" si="31"/>
        <v>174</v>
      </c>
      <c r="B184" s="20">
        <f t="shared" si="28"/>
        <v>2432</v>
      </c>
      <c r="C184" s="22">
        <f t="shared" si="29"/>
        <v>1.1742435920908811E-10</v>
      </c>
      <c r="D184" s="23">
        <f t="shared" si="32"/>
        <v>-11.666666666666826</v>
      </c>
      <c r="E184" s="21">
        <f t="shared" si="38"/>
        <v>0.99999999911093029</v>
      </c>
      <c r="F184" s="43">
        <f t="shared" si="33"/>
        <v>2439</v>
      </c>
      <c r="G184" s="32">
        <f t="shared" si="36"/>
        <v>20.752212389380531</v>
      </c>
      <c r="H184" s="33">
        <f t="shared" si="37"/>
        <v>0.99999999908688497</v>
      </c>
      <c r="I184" s="22">
        <f t="shared" si="34"/>
        <v>1.2043588348831236E-10</v>
      </c>
      <c r="J184" s="36">
        <f t="shared" si="35"/>
        <v>-11.652627438269066</v>
      </c>
    </row>
    <row r="185" spans="1:10" x14ac:dyDescent="0.25">
      <c r="A185" s="19">
        <f t="shared" si="31"/>
        <v>175</v>
      </c>
      <c r="B185" s="20">
        <f t="shared" si="28"/>
        <v>2446</v>
      </c>
      <c r="C185" s="22">
        <f t="shared" si="29"/>
        <v>1.0372485063469469E-10</v>
      </c>
      <c r="D185" s="23">
        <f t="shared" si="32"/>
        <v>-11.666666666666501</v>
      </c>
      <c r="E185" s="21">
        <f t="shared" si="38"/>
        <v>0.9999999992146551</v>
      </c>
      <c r="F185" s="43">
        <f t="shared" si="33"/>
        <v>2453</v>
      </c>
      <c r="G185" s="32">
        <f t="shared" si="36"/>
        <v>20.876106194690266</v>
      </c>
      <c r="H185" s="33">
        <f t="shared" si="37"/>
        <v>0.99999999919328697</v>
      </c>
      <c r="I185" s="22">
        <f t="shared" si="34"/>
        <v>1.064019983232356E-10</v>
      </c>
      <c r="J185" s="36">
        <f t="shared" si="35"/>
        <v>-11.652577918306768</v>
      </c>
    </row>
    <row r="186" spans="1:10" x14ac:dyDescent="0.25">
      <c r="A186" s="19">
        <f t="shared" si="31"/>
        <v>176</v>
      </c>
      <c r="B186" s="20">
        <f t="shared" si="28"/>
        <v>2460</v>
      </c>
      <c r="C186" s="22">
        <f t="shared" si="29"/>
        <v>9.1623618060646799E-11</v>
      </c>
      <c r="D186" s="23">
        <f t="shared" si="32"/>
        <v>-11.666666666666837</v>
      </c>
      <c r="E186" s="21">
        <f t="shared" si="38"/>
        <v>0.9999999993062787</v>
      </c>
      <c r="F186" s="43">
        <f t="shared" si="33"/>
        <v>2467</v>
      </c>
      <c r="G186" s="32">
        <f t="shared" si="36"/>
        <v>21</v>
      </c>
      <c r="H186" s="33">
        <f t="shared" si="37"/>
        <v>0.99999999928729033</v>
      </c>
      <c r="I186" s="22">
        <f t="shared" si="34"/>
        <v>9.4003360651129242E-11</v>
      </c>
      <c r="J186" s="36">
        <f t="shared" si="35"/>
        <v>-11.652636104108582</v>
      </c>
    </row>
    <row r="187" spans="1:10" x14ac:dyDescent="0.25">
      <c r="A187" s="19">
        <f t="shared" si="31"/>
        <v>177</v>
      </c>
      <c r="B187" s="20">
        <f t="shared" si="28"/>
        <v>2474</v>
      </c>
      <c r="C187" s="22">
        <f t="shared" si="29"/>
        <v>8.0934195953571481E-11</v>
      </c>
      <c r="D187" s="23">
        <f t="shared" si="32"/>
        <v>-11.666666666666512</v>
      </c>
      <c r="E187" s="21">
        <f t="shared" si="38"/>
        <v>0.99999999938721285</v>
      </c>
      <c r="F187" s="43">
        <f t="shared" si="33"/>
        <v>2481</v>
      </c>
      <c r="G187" s="32">
        <f t="shared" si="36"/>
        <v>21.123893805309734</v>
      </c>
      <c r="H187" s="33">
        <f t="shared" si="37"/>
        <v>0.99999999937033979</v>
      </c>
      <c r="I187" s="22">
        <f t="shared" si="34"/>
        <v>8.3049456200967597E-11</v>
      </c>
      <c r="J187" s="36">
        <f t="shared" si="35"/>
        <v>-11.652673238794529</v>
      </c>
    </row>
    <row r="188" spans="1:10" x14ac:dyDescent="0.25">
      <c r="A188" s="19">
        <f t="shared" si="31"/>
        <v>178</v>
      </c>
      <c r="B188" s="20">
        <f t="shared" si="28"/>
        <v>2488</v>
      </c>
      <c r="C188" s="22">
        <f t="shared" si="29"/>
        <v>7.1491873092321336E-11</v>
      </c>
      <c r="D188" s="23">
        <f t="shared" si="32"/>
        <v>-11.666666666666837</v>
      </c>
      <c r="E188" s="21">
        <f t="shared" si="38"/>
        <v>0.99999999945870477</v>
      </c>
      <c r="F188" s="43">
        <f t="shared" si="33"/>
        <v>2495</v>
      </c>
      <c r="G188" s="32">
        <f t="shared" si="36"/>
        <v>21.247787610619469</v>
      </c>
      <c r="H188" s="33">
        <f t="shared" si="37"/>
        <v>0.99999999944371176</v>
      </c>
      <c r="I188" s="22">
        <f t="shared" si="34"/>
        <v>7.3371975162217495E-11</v>
      </c>
      <c r="J188" s="36">
        <f t="shared" si="35"/>
        <v>-11.652672373112241</v>
      </c>
    </row>
    <row r="189" spans="1:10" x14ac:dyDescent="0.25">
      <c r="A189" s="19">
        <f t="shared" si="31"/>
        <v>179</v>
      </c>
      <c r="B189" s="20">
        <f t="shared" si="28"/>
        <v>2502</v>
      </c>
      <c r="C189" s="22">
        <f t="shared" si="29"/>
        <v>6.3151154564883957E-11</v>
      </c>
      <c r="D189" s="23">
        <f t="shared" si="32"/>
        <v>-11.666666666666512</v>
      </c>
      <c r="E189" s="21">
        <f t="shared" si="38"/>
        <v>0.99999999952185592</v>
      </c>
      <c r="F189" s="43">
        <f t="shared" si="33"/>
        <v>2509</v>
      </c>
      <c r="G189" s="32">
        <f t="shared" si="36"/>
        <v>21.371681415929203</v>
      </c>
      <c r="H189" s="33">
        <f t="shared" si="37"/>
        <v>0.99999999950853402</v>
      </c>
      <c r="I189" s="22">
        <f t="shared" si="34"/>
        <v>6.4822258671881627E-11</v>
      </c>
      <c r="J189" s="36">
        <f t="shared" si="35"/>
        <v>-11.65256417240148</v>
      </c>
    </row>
    <row r="190" spans="1:10" x14ac:dyDescent="0.25">
      <c r="A190" s="19">
        <f t="shared" si="31"/>
        <v>180</v>
      </c>
      <c r="B190" s="20">
        <f t="shared" si="28"/>
        <v>2516</v>
      </c>
      <c r="C190" s="22">
        <f t="shared" si="29"/>
        <v>5.5783519865647402E-11</v>
      </c>
      <c r="D190" s="23">
        <f t="shared" si="32"/>
        <v>-11.666666666666815</v>
      </c>
      <c r="E190" s="21">
        <f t="shared" si="38"/>
        <v>0.99999999957763941</v>
      </c>
      <c r="F190" s="43">
        <f t="shared" si="33"/>
        <v>2523</v>
      </c>
      <c r="G190" s="32">
        <f t="shared" si="36"/>
        <v>21.495575221238937</v>
      </c>
      <c r="H190" s="33">
        <f t="shared" si="37"/>
        <v>0.99999999956580277</v>
      </c>
      <c r="I190" s="22">
        <f t="shared" si="34"/>
        <v>5.7268745301541912E-11</v>
      </c>
      <c r="J190" s="36">
        <f t="shared" si="35"/>
        <v>-11.652653772177567</v>
      </c>
    </row>
    <row r="191" spans="1:10" x14ac:dyDescent="0.25">
      <c r="A191" s="19">
        <f t="shared" si="31"/>
        <v>181</v>
      </c>
      <c r="B191" s="20">
        <f t="shared" si="28"/>
        <v>2530</v>
      </c>
      <c r="C191" s="22">
        <f t="shared" si="29"/>
        <v>4.9275442547988618E-11</v>
      </c>
      <c r="D191" s="23">
        <f t="shared" si="32"/>
        <v>-11.666666666666526</v>
      </c>
      <c r="E191" s="21">
        <f t="shared" si="38"/>
        <v>0.99999999962691488</v>
      </c>
      <c r="F191" s="43">
        <f t="shared" si="33"/>
        <v>2537</v>
      </c>
      <c r="G191" s="32">
        <f t="shared" si="36"/>
        <v>21.619469026548671</v>
      </c>
      <c r="H191" s="33">
        <f t="shared" si="37"/>
        <v>0.99999999961639818</v>
      </c>
      <c r="I191" s="22">
        <f t="shared" si="34"/>
        <v>5.0595416745125021E-11</v>
      </c>
      <c r="J191" s="36">
        <f t="shared" si="35"/>
        <v>-11.652653679208889</v>
      </c>
    </row>
    <row r="192" spans="1:10" x14ac:dyDescent="0.25">
      <c r="A192" s="19">
        <f t="shared" si="31"/>
        <v>182</v>
      </c>
      <c r="B192" s="20">
        <f t="shared" si="28"/>
        <v>2544</v>
      </c>
      <c r="C192" s="22">
        <f t="shared" si="29"/>
        <v>4.352664091738987E-11</v>
      </c>
      <c r="D192" s="23">
        <f t="shared" si="32"/>
        <v>-11.666666666666821</v>
      </c>
      <c r="E192" s="21">
        <f t="shared" si="38"/>
        <v>0.99999999967044151</v>
      </c>
      <c r="F192" s="43">
        <f t="shared" si="33"/>
        <v>2551</v>
      </c>
      <c r="G192" s="32">
        <f t="shared" si="36"/>
        <v>21.743362831858406</v>
      </c>
      <c r="H192" s="33">
        <f t="shared" si="37"/>
        <v>0.99999999966109787</v>
      </c>
      <c r="I192" s="22">
        <f t="shared" si="34"/>
        <v>4.469968839515559E-11</v>
      </c>
      <c r="J192" s="36">
        <f t="shared" si="35"/>
        <v>-11.652692534719556</v>
      </c>
    </row>
    <row r="193" spans="1:10" x14ac:dyDescent="0.25">
      <c r="A193" s="19">
        <f t="shared" si="31"/>
        <v>183</v>
      </c>
      <c r="B193" s="20">
        <f t="shared" si="28"/>
        <v>2558</v>
      </c>
      <c r="C193" s="22">
        <f t="shared" si="29"/>
        <v>3.8448532810361116E-11</v>
      </c>
      <c r="D193" s="23">
        <f t="shared" si="32"/>
        <v>-11.66666666666652</v>
      </c>
      <c r="E193" s="21">
        <f t="shared" si="38"/>
        <v>0.99999999970889009</v>
      </c>
      <c r="F193" s="43">
        <f t="shared" si="33"/>
        <v>2565</v>
      </c>
      <c r="G193" s="32">
        <f t="shared" si="36"/>
        <v>21.86725663716814</v>
      </c>
      <c r="H193" s="33">
        <f t="shared" si="37"/>
        <v>0.99999999970058884</v>
      </c>
      <c r="I193" s="22">
        <f t="shared" si="34"/>
        <v>3.9490966052824206E-11</v>
      </c>
      <c r="J193" s="36">
        <f t="shared" si="35"/>
        <v>-11.65270392107675</v>
      </c>
    </row>
    <row r="194" spans="1:10" x14ac:dyDescent="0.25">
      <c r="A194" s="19">
        <f t="shared" si="31"/>
        <v>184</v>
      </c>
      <c r="B194" s="20">
        <f t="shared" si="28"/>
        <v>2572</v>
      </c>
      <c r="C194" s="22">
        <f t="shared" si="29"/>
        <v>3.3962870649152262E-11</v>
      </c>
      <c r="D194" s="23">
        <f t="shared" si="32"/>
        <v>-11.666666666666815</v>
      </c>
      <c r="E194" s="21">
        <f t="shared" si="38"/>
        <v>0.99999999974285292</v>
      </c>
      <c r="F194" s="43">
        <f t="shared" si="33"/>
        <v>2579</v>
      </c>
      <c r="G194" s="32">
        <f t="shared" si="36"/>
        <v>21.991150442477878</v>
      </c>
      <c r="H194" s="33">
        <f t="shared" si="37"/>
        <v>0.99999999973547815</v>
      </c>
      <c r="I194" s="22">
        <f t="shared" si="34"/>
        <v>3.4889313660357857E-11</v>
      </c>
      <c r="J194" s="36">
        <f t="shared" si="35"/>
        <v>-11.652417887957087</v>
      </c>
    </row>
    <row r="195" spans="1:10" x14ac:dyDescent="0.25">
      <c r="A195" s="19">
        <f t="shared" si="31"/>
        <v>185</v>
      </c>
      <c r="B195" s="20">
        <f t="shared" si="28"/>
        <v>2586</v>
      </c>
      <c r="C195" s="22">
        <f t="shared" si="29"/>
        <v>3.0000535740084548E-11</v>
      </c>
      <c r="D195" s="23">
        <f t="shared" si="32"/>
        <v>-11.66666666666652</v>
      </c>
      <c r="E195" s="21">
        <f t="shared" si="38"/>
        <v>0.99999999977285348</v>
      </c>
      <c r="F195" s="43">
        <f t="shared" si="33"/>
        <v>2593</v>
      </c>
      <c r="G195" s="32">
        <f t="shared" si="36"/>
        <v>22.115044247787612</v>
      </c>
      <c r="H195" s="33">
        <f t="shared" si="37"/>
        <v>0.99999999976630194</v>
      </c>
      <c r="I195" s="22">
        <f t="shared" si="34"/>
        <v>3.0823787966482996E-11</v>
      </c>
      <c r="J195" s="36">
        <f t="shared" si="35"/>
        <v>-11.652638780608106</v>
      </c>
    </row>
    <row r="196" spans="1:10" x14ac:dyDescent="0.25">
      <c r="A196" s="19">
        <f t="shared" si="31"/>
        <v>186</v>
      </c>
      <c r="B196" s="20">
        <f t="shared" si="28"/>
        <v>2600</v>
      </c>
      <c r="C196" s="22">
        <f t="shared" si="29"/>
        <v>2.6500473237074636E-11</v>
      </c>
      <c r="D196" s="23">
        <f t="shared" si="32"/>
        <v>-11.666666666666824</v>
      </c>
      <c r="E196" s="21">
        <f t="shared" si="38"/>
        <v>0.99999999979935394</v>
      </c>
      <c r="F196" s="43">
        <f t="shared" si="33"/>
        <v>2607</v>
      </c>
      <c r="G196" s="32">
        <f t="shared" si="36"/>
        <v>22.238938053097346</v>
      </c>
      <c r="H196" s="33">
        <f t="shared" si="37"/>
        <v>0.99999999979353393</v>
      </c>
      <c r="I196" s="22">
        <f t="shared" si="34"/>
        <v>2.723199443721569E-11</v>
      </c>
      <c r="J196" s="36">
        <f t="shared" si="35"/>
        <v>-11.652667521502975</v>
      </c>
    </row>
    <row r="197" spans="1:10" x14ac:dyDescent="0.25">
      <c r="A197" s="19">
        <f t="shared" si="31"/>
        <v>187</v>
      </c>
      <c r="B197" s="20">
        <f t="shared" si="28"/>
        <v>2614</v>
      </c>
      <c r="C197" s="22">
        <f t="shared" si="29"/>
        <v>2.3408751359415969E-11</v>
      </c>
      <c r="D197" s="23">
        <f t="shared" si="32"/>
        <v>-11.666666666666513</v>
      </c>
      <c r="E197" s="21">
        <f t="shared" si="38"/>
        <v>0.99999999982276266</v>
      </c>
      <c r="F197" s="43">
        <f t="shared" si="33"/>
        <v>2621</v>
      </c>
      <c r="G197" s="32">
        <f t="shared" si="36"/>
        <v>22.36283185840708</v>
      </c>
      <c r="H197" s="33">
        <f t="shared" si="37"/>
        <v>0.99999999981759269</v>
      </c>
      <c r="I197" s="22">
        <f t="shared" si="34"/>
        <v>2.4058754988232067E-11</v>
      </c>
      <c r="J197" s="36">
        <f t="shared" si="35"/>
        <v>-11.652614928001826</v>
      </c>
    </row>
    <row r="198" spans="1:10" x14ac:dyDescent="0.25">
      <c r="A198" s="19">
        <f t="shared" ref="A198:A209" si="39">A197+1</f>
        <v>188</v>
      </c>
      <c r="B198" s="20">
        <f t="shared" si="28"/>
        <v>2628</v>
      </c>
      <c r="C198" s="22">
        <f t="shared" ref="C198:C209" si="40">$B$7*EXP($B$8*(A198-$B$4))</f>
        <v>2.0677730367484068E-11</v>
      </c>
      <c r="D198" s="23">
        <f t="shared" si="32"/>
        <v>-11.666666666666829</v>
      </c>
      <c r="E198" s="21">
        <f t="shared" si="38"/>
        <v>0.99999999984344035</v>
      </c>
      <c r="F198" s="43">
        <f t="shared" ref="F198:F209" si="41">F197+14</f>
        <v>2635</v>
      </c>
      <c r="G198" s="32">
        <f t="shared" ref="G198:G207" si="42">(B198-$H$6)/$H$7</f>
        <v>22.486725663716815</v>
      </c>
      <c r="H198" s="33">
        <f t="shared" si="37"/>
        <v>0.99999999983884791</v>
      </c>
      <c r="I198" s="22">
        <f t="shared" si="34"/>
        <v>2.1255219806448622E-11</v>
      </c>
      <c r="J198" s="36">
        <f t="shared" si="35"/>
        <v>-11.652868916761266</v>
      </c>
    </row>
    <row r="199" spans="1:10" x14ac:dyDescent="0.25">
      <c r="A199" s="19">
        <f t="shared" si="39"/>
        <v>189</v>
      </c>
      <c r="B199" s="20">
        <f t="shared" si="28"/>
        <v>2642</v>
      </c>
      <c r="C199" s="22">
        <f t="shared" si="40"/>
        <v>1.8265328491277626E-11</v>
      </c>
      <c r="D199" s="23">
        <f t="shared" si="32"/>
        <v>-11.66666666666651</v>
      </c>
      <c r="E199" s="21">
        <f t="shared" si="38"/>
        <v>0.99999999986170562</v>
      </c>
      <c r="F199" s="43">
        <f t="shared" si="41"/>
        <v>2649</v>
      </c>
      <c r="G199" s="32">
        <f t="shared" si="42"/>
        <v>22.610619469026549</v>
      </c>
      <c r="H199" s="33">
        <f t="shared" si="37"/>
        <v>0.99999999985762633</v>
      </c>
      <c r="I199" s="22">
        <f t="shared" si="34"/>
        <v>1.877842326081236E-11</v>
      </c>
      <c r="J199" s="36">
        <f t="shared" si="35"/>
        <v>-11.652650822669104</v>
      </c>
    </row>
    <row r="200" spans="1:10" x14ac:dyDescent="0.25">
      <c r="A200" s="19">
        <f t="shared" si="39"/>
        <v>190</v>
      </c>
      <c r="B200" s="20">
        <f t="shared" si="28"/>
        <v>2656</v>
      </c>
      <c r="C200" s="22">
        <f t="shared" si="40"/>
        <v>1.6134373500628539E-11</v>
      </c>
      <c r="D200" s="23">
        <f t="shared" si="32"/>
        <v>-11.666666666666835</v>
      </c>
      <c r="E200" s="21">
        <f t="shared" si="38"/>
        <v>0.99999999987784005</v>
      </c>
      <c r="F200" s="43">
        <f t="shared" si="41"/>
        <v>2663</v>
      </c>
      <c r="G200" s="32">
        <f t="shared" si="42"/>
        <v>22.734513274336283</v>
      </c>
      <c r="H200" s="33">
        <f t="shared" si="37"/>
        <v>0.99999999987421662</v>
      </c>
      <c r="I200" s="22">
        <f t="shared" si="34"/>
        <v>1.6590284701578639E-11</v>
      </c>
      <c r="J200" s="36">
        <f t="shared" si="35"/>
        <v>-11.652408345699742</v>
      </c>
    </row>
    <row r="201" spans="1:10" x14ac:dyDescent="0.25">
      <c r="A201" s="19">
        <f t="shared" si="39"/>
        <v>191</v>
      </c>
      <c r="B201" s="20">
        <f t="shared" si="28"/>
        <v>2670</v>
      </c>
      <c r="C201" s="22">
        <f t="shared" si="40"/>
        <v>1.4252029925555234E-11</v>
      </c>
      <c r="D201" s="23">
        <f t="shared" si="32"/>
        <v>-11.666666666666513</v>
      </c>
      <c r="E201" s="21">
        <f t="shared" si="38"/>
        <v>0.9999999998920921</v>
      </c>
      <c r="F201" s="43">
        <f t="shared" si="41"/>
        <v>2677</v>
      </c>
      <c r="G201" s="32">
        <f t="shared" si="42"/>
        <v>22.858407079646017</v>
      </c>
      <c r="H201" s="33">
        <f t="shared" si="37"/>
        <v>0.99999999988887378</v>
      </c>
      <c r="I201" s="22">
        <f t="shared" si="34"/>
        <v>1.4657164371101317E-11</v>
      </c>
      <c r="J201" s="36">
        <f t="shared" si="35"/>
        <v>-11.652122704641576</v>
      </c>
    </row>
    <row r="202" spans="1:10" x14ac:dyDescent="0.25">
      <c r="A202" s="19">
        <f t="shared" si="39"/>
        <v>192</v>
      </c>
      <c r="B202" s="20">
        <f t="shared" si="28"/>
        <v>2684</v>
      </c>
      <c r="C202" s="22">
        <f t="shared" si="40"/>
        <v>1.2589293100907101E-11</v>
      </c>
      <c r="D202" s="23">
        <f t="shared" si="32"/>
        <v>-11.666666666666822</v>
      </c>
      <c r="E202" s="21">
        <f t="shared" si="38"/>
        <v>0.99999999990468136</v>
      </c>
      <c r="F202" s="43">
        <f t="shared" si="41"/>
        <v>2691</v>
      </c>
      <c r="G202" s="32">
        <f t="shared" si="42"/>
        <v>22.982300884955752</v>
      </c>
      <c r="H202" s="33">
        <f t="shared" si="37"/>
        <v>0.99999999990182287</v>
      </c>
      <c r="I202" s="22">
        <f t="shared" si="34"/>
        <v>1.2949086247715513E-11</v>
      </c>
      <c r="J202" s="36">
        <f t="shared" si="35"/>
        <v>-11.653537342826844</v>
      </c>
    </row>
    <row r="203" spans="1:10" x14ac:dyDescent="0.25">
      <c r="A203" s="19">
        <f t="shared" si="39"/>
        <v>193</v>
      </c>
      <c r="B203" s="20">
        <f t="shared" si="28"/>
        <v>2698</v>
      </c>
      <c r="C203" s="22">
        <f t="shared" si="40"/>
        <v>1.1120542239134625E-11</v>
      </c>
      <c r="D203" s="23">
        <f t="shared" si="32"/>
        <v>-11.66666666666652</v>
      </c>
      <c r="E203" s="21">
        <f t="shared" si="38"/>
        <v>0.99999999991580191</v>
      </c>
      <c r="F203" s="43">
        <f t="shared" si="41"/>
        <v>2705</v>
      </c>
      <c r="G203" s="32">
        <f t="shared" si="42"/>
        <v>23.106194690265486</v>
      </c>
      <c r="H203" s="33">
        <f t="shared" si="37"/>
        <v>0.99999999991326305</v>
      </c>
      <c r="I203" s="22">
        <f t="shared" si="34"/>
        <v>1.1440182134947463E-11</v>
      </c>
      <c r="J203" s="36">
        <f t="shared" si="35"/>
        <v>-11.652591417670511</v>
      </c>
    </row>
    <row r="204" spans="1:10" x14ac:dyDescent="0.25">
      <c r="A204" s="19">
        <f t="shared" si="39"/>
        <v>194</v>
      </c>
      <c r="B204" s="20">
        <f t="shared" si="28"/>
        <v>2712</v>
      </c>
      <c r="C204" s="22">
        <f t="shared" si="40"/>
        <v>9.8231456445689014E-12</v>
      </c>
      <c r="D204" s="23">
        <f t="shared" si="32"/>
        <v>-11.666666666666819</v>
      </c>
      <c r="E204" s="21">
        <f t="shared" si="38"/>
        <v>0.99999999992562505</v>
      </c>
      <c r="F204" s="43">
        <f t="shared" si="41"/>
        <v>2719</v>
      </c>
      <c r="G204" s="32">
        <f t="shared" si="42"/>
        <v>23.23008849557522</v>
      </c>
      <c r="H204" s="33">
        <f t="shared" si="37"/>
        <v>0.99999999992337019</v>
      </c>
      <c r="I204" s="22">
        <f t="shared" si="34"/>
        <v>1.0107137349280038E-11</v>
      </c>
      <c r="J204" s="36">
        <f t="shared" si="35"/>
        <v>-11.652303870191375</v>
      </c>
    </row>
    <row r="205" spans="1:10" x14ac:dyDescent="0.25">
      <c r="A205" s="19">
        <f t="shared" si="39"/>
        <v>195</v>
      </c>
      <c r="B205" s="20">
        <f t="shared" si="28"/>
        <v>2726</v>
      </c>
      <c r="C205" s="22">
        <f t="shared" si="40"/>
        <v>8.6771119860358773E-12</v>
      </c>
      <c r="D205" s="23">
        <f t="shared" si="32"/>
        <v>-11.66666666666652</v>
      </c>
      <c r="E205" s="21">
        <f t="shared" si="38"/>
        <v>0.99999999993430211</v>
      </c>
      <c r="F205" s="43">
        <f t="shared" si="41"/>
        <v>2733</v>
      </c>
      <c r="G205" s="32">
        <f t="shared" si="42"/>
        <v>23.353982300884955</v>
      </c>
      <c r="H205" s="33">
        <f t="shared" si="37"/>
        <v>0.9999999999322996</v>
      </c>
      <c r="I205" s="22">
        <f t="shared" si="34"/>
        <v>8.9294127647576715E-12</v>
      </c>
      <c r="J205" s="36">
        <f t="shared" si="35"/>
        <v>-11.652405066072037</v>
      </c>
    </row>
    <row r="206" spans="1:10" x14ac:dyDescent="0.25">
      <c r="A206" s="19">
        <f t="shared" si="39"/>
        <v>196</v>
      </c>
      <c r="B206" s="20">
        <f t="shared" si="28"/>
        <v>2740</v>
      </c>
      <c r="C206" s="22">
        <f t="shared" si="40"/>
        <v>7.6647822543316772E-12</v>
      </c>
      <c r="D206" s="23">
        <f t="shared" si="32"/>
        <v>-11.666666666666833</v>
      </c>
      <c r="E206" s="21">
        <f t="shared" si="38"/>
        <v>0.99999999994196687</v>
      </c>
      <c r="F206" s="43">
        <f t="shared" si="41"/>
        <v>2747</v>
      </c>
      <c r="G206" s="32">
        <f t="shared" si="42"/>
        <v>23.477876106194689</v>
      </c>
      <c r="H206" s="33">
        <f t="shared" si="37"/>
        <v>0.99999999994018851</v>
      </c>
      <c r="I206" s="22">
        <f t="shared" si="34"/>
        <v>7.8889117460789748E-12</v>
      </c>
      <c r="J206" s="36">
        <f t="shared" si="35"/>
        <v>-11.652513396909075</v>
      </c>
    </row>
    <row r="207" spans="1:10" x14ac:dyDescent="0.25">
      <c r="A207" s="19">
        <f t="shared" si="39"/>
        <v>197</v>
      </c>
      <c r="B207" s="20">
        <f t="shared" si="28"/>
        <v>2754</v>
      </c>
      <c r="C207" s="22">
        <f t="shared" si="40"/>
        <v>6.7705576579929938E-12</v>
      </c>
      <c r="D207" s="23">
        <f t="shared" si="32"/>
        <v>-11.666666666666506</v>
      </c>
      <c r="E207" s="21">
        <f t="shared" si="38"/>
        <v>0.99999999994873745</v>
      </c>
      <c r="F207" s="43">
        <f t="shared" si="41"/>
        <v>2761</v>
      </c>
      <c r="G207" s="32">
        <f t="shared" si="42"/>
        <v>23.601769911504423</v>
      </c>
      <c r="H207" s="33">
        <f t="shared" si="37"/>
        <v>0.99999999994715816</v>
      </c>
      <c r="I207" s="22">
        <f t="shared" si="34"/>
        <v>6.9696470816893452E-12</v>
      </c>
      <c r="J207" s="36">
        <f t="shared" si="35"/>
        <v>-11.652616913182374</v>
      </c>
    </row>
    <row r="208" spans="1:10" x14ac:dyDescent="0.25">
      <c r="A208" s="19">
        <f t="shared" si="39"/>
        <v>198</v>
      </c>
      <c r="B208" s="20">
        <f t="shared" si="28"/>
        <v>2768</v>
      </c>
      <c r="C208" s="22">
        <f t="shared" si="40"/>
        <v>5.980659264560467E-12</v>
      </c>
      <c r="D208" s="23">
        <f t="shared" si="32"/>
        <v>-11.666666666666826</v>
      </c>
      <c r="E208" s="21">
        <f t="shared" si="38"/>
        <v>0.99999999995471811</v>
      </c>
      <c r="F208" s="43">
        <f t="shared" si="41"/>
        <v>2775</v>
      </c>
      <c r="G208" s="32">
        <f>(B208-$H$6)/$H$7</f>
        <v>23.725663716814161</v>
      </c>
      <c r="H208" s="33">
        <f t="shared" si="37"/>
        <v>0.99999999995331557</v>
      </c>
      <c r="I208" s="22">
        <f t="shared" si="34"/>
        <v>6.1574079168735807E-12</v>
      </c>
      <c r="J208" s="36">
        <f t="shared" si="35"/>
        <v>-11.653949694951972</v>
      </c>
    </row>
    <row r="209" spans="1:10" x14ac:dyDescent="0.25">
      <c r="A209" s="19">
        <f t="shared" si="39"/>
        <v>199</v>
      </c>
      <c r="B209" s="20">
        <f t="shared" si="28"/>
        <v>2782</v>
      </c>
      <c r="C209" s="22">
        <f t="shared" si="40"/>
        <v>5.2829156836950881E-12</v>
      </c>
      <c r="D209" s="23">
        <f t="shared" si="32"/>
        <v>-11.666666666666517</v>
      </c>
      <c r="E209" s="21">
        <f t="shared" si="38"/>
        <v>0.999999999960001</v>
      </c>
      <c r="F209" s="43">
        <f t="shared" si="41"/>
        <v>2789</v>
      </c>
      <c r="G209" s="32">
        <f>(B209-$H$6)/$H$7</f>
        <v>23.849557522123895</v>
      </c>
      <c r="H209" s="33">
        <f t="shared" si="37"/>
        <v>0.99999999995875555</v>
      </c>
      <c r="I209" s="22">
        <f t="shared" si="34"/>
        <v>5.4399817983608045E-12</v>
      </c>
      <c r="J209" s="36">
        <f t="shared" si="35"/>
        <v>-11.651430735111159</v>
      </c>
    </row>
    <row r="210" spans="1:10" ht="13.8" thickBot="1" x14ac:dyDescent="0.3">
      <c r="A210" s="24">
        <f>A209+1</f>
        <v>200</v>
      </c>
      <c r="B210" s="25">
        <f>14*A210+$B$6</f>
        <v>2796</v>
      </c>
      <c r="C210" s="26">
        <f>$B$7*EXP($B$8*(A210-$B$4))</f>
        <v>4.6665755205973198E-12</v>
      </c>
      <c r="D210" s="27">
        <f t="shared" si="32"/>
        <v>-11.666666666666819</v>
      </c>
      <c r="E210" s="28">
        <f t="shared" si="38"/>
        <v>0.9999999999646676</v>
      </c>
      <c r="F210" s="44">
        <f>F209+14</f>
        <v>2803</v>
      </c>
      <c r="G210" s="37">
        <f>(B210-$H$6)/$H$7</f>
        <v>23.973451327433629</v>
      </c>
      <c r="H210" s="38">
        <f t="shared" si="37"/>
        <v>0.99999999996356159</v>
      </c>
      <c r="I210" s="26">
        <f t="shared" si="34"/>
        <v>4.8060444512998401E-12</v>
      </c>
      <c r="J210" s="39">
        <f t="shared" si="35"/>
        <v>-11.653299046919324</v>
      </c>
    </row>
  </sheetData>
  <mergeCells count="2">
    <mergeCell ref="A13:E13"/>
    <mergeCell ref="F13:J13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Exponential-Dist</vt:lpstr>
      <vt:lpstr>Sheet2</vt:lpstr>
      <vt:lpstr>Sheet3</vt:lpstr>
      <vt:lpstr>zi(Mi)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</dc:creator>
  <cp:lastModifiedBy>Curtis Hays Whitson</cp:lastModifiedBy>
  <dcterms:created xsi:type="dcterms:W3CDTF">2013-11-24T13:28:49Z</dcterms:created>
  <dcterms:modified xsi:type="dcterms:W3CDTF">2016-02-25T13:28:05Z</dcterms:modified>
</cp:coreProperties>
</file>